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<sst xmlns="http://schemas.openxmlformats.org/spreadsheetml/2006/main" count="915" uniqueCount="308">
  <si>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</si>
  <si>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</si>
  <si>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</si>
  <si>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</si>
  <si>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</si>
  <si>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</si>
  <si>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</si>
  <si>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</si>
  <si>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</si>
  <si>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</si>
  <si>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</si>
  <si>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</si>
  <si>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</si>
  <si>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</si>
  <si>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</si>
  <si>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</si>
  <si>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</si>
  <si>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</si>
  <si>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</si>
  <si>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</si>
  <si>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</si>
  <si>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</si>
  <si>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</si>
  <si>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</si>
  <si>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</si>
  <si>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</si>
  <si>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</si>
  <si>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</si>
  <si>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</si>
  <si>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</si>
  <si>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</si>
  <si>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</si>
  <si>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</si>
  <si>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</si>
  <si>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</si>
  <si>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</si>
  <si>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</si>
  <si>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</si>
  <si>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</si>
  <si>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</si>
  <si>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</si>
  <si>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</si>
  <si>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</si>
  <si>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</si>
  <si>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</si>
  <si>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</si>
  <si>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</si>
  <si>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</si>
  <si>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</si>
  <si>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</si>
  <si>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</si>
  <si>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</si>
  <si>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</si>
  <si>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</si>
  <si>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DEVON PLACE</t>
  </si>
  <si>
    <t>Apr-04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</si>
  <si>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</si>
  <si>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</si>
  <si>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</si>
  <si>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</si>
  <si>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</si>
  <si>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</si>
  <si>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</si>
  <si>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</si>
  <si>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</si>
  <si>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</si>
  <si>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</si>
  <si>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</si>
  <si>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</si>
  <si>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</si>
  <si>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$315-$320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</si>
  <si>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</si>
  <si>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</si>
  <si>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</si>
  <si>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</si>
  <si>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</si>
  <si>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>Address</t>
  </si>
  <si>
    <t xml:space="preserve">LANDINGS </t>
  </si>
  <si>
    <t>3</t>
  </si>
  <si>
    <t>5-6</t>
  </si>
  <si>
    <t>about available homes and pending transactions of other real estate companies is reflected in black rather than blue in the table below.</t>
  </si>
  <si>
    <t>2</t>
  </si>
  <si>
    <t xml:space="preserve"> Lang Realty - Broker-Associate</t>
  </si>
  <si>
    <t>ENCLAVE</t>
  </si>
  <si>
    <t>COVENTRY</t>
  </si>
  <si>
    <t>$290-$315</t>
  </si>
  <si>
    <t>PRINCETON ESTATES</t>
  </si>
  <si>
    <t>Lake/Golf</t>
  </si>
  <si>
    <t>4-5</t>
  </si>
  <si>
    <t xml:space="preserve"> </t>
  </si>
  <si>
    <t>4-4/1</t>
  </si>
  <si>
    <t xml:space="preserve">Note:   The information in this report is compiled from data supplied by Palm Beach County tax records, participants of RMLS, Inc. plus additional specific activity of Shereen Randazza for the </t>
  </si>
  <si>
    <t xml:space="preserve">           RMLS and  tax records  may account for  differences in  current property status.  If your property is  currently listed with another  broker,   this should  not be considered a solicitation.</t>
  </si>
  <si>
    <t>5</t>
  </si>
  <si>
    <t>4278 NW 60 Cir</t>
  </si>
  <si>
    <t>6471 Enclave Wy</t>
  </si>
  <si>
    <t>$1,950,000</t>
  </si>
  <si>
    <t>3381 NW 53 Cir</t>
  </si>
  <si>
    <t>3383 NW 53 Cir</t>
  </si>
  <si>
    <t>3565 NW Clubside Cir</t>
  </si>
  <si>
    <t>5/2-6</t>
  </si>
  <si>
    <t>2/1-3</t>
  </si>
  <si>
    <t>5850 NW 42 Ter</t>
  </si>
  <si>
    <t>$1,950,000-$2,000,000</t>
  </si>
  <si>
    <t>6500-6600</t>
  </si>
  <si>
    <t>$6,000,000-$7,975,000</t>
  </si>
  <si>
    <t>$6,000,000-$6,950,000</t>
  </si>
  <si>
    <t>$923-$1059</t>
  </si>
  <si>
    <t xml:space="preserve">             Regional Multiple Listing Service (RMLS)</t>
  </si>
  <si>
    <t>4043 NW 58 St</t>
  </si>
  <si>
    <t>Sep-22</t>
  </si>
  <si>
    <t>Nov-22</t>
  </si>
  <si>
    <t>7</t>
  </si>
  <si>
    <t>8/1</t>
  </si>
  <si>
    <t>5.5</t>
  </si>
  <si>
    <t>4288 NW 66 Dr</t>
  </si>
  <si>
    <t>Dec-22</t>
  </si>
  <si>
    <t>Jan-22-Feb-22</t>
  </si>
  <si>
    <t>4193 NW 53 St</t>
  </si>
  <si>
    <t>5760 NW 42 Ct</t>
  </si>
  <si>
    <t>4290 NW 62 Rd</t>
  </si>
  <si>
    <t>4261 NW 64 Dr</t>
  </si>
  <si>
    <t>3667 Princeton Way</t>
  </si>
  <si>
    <t>3855 Landings Dr</t>
  </si>
  <si>
    <t>6</t>
  </si>
  <si>
    <t>4098 NW Briarcliff Cir</t>
  </si>
  <si>
    <t>Oct-22</t>
  </si>
  <si>
    <t>5826 Windsor Ter</t>
  </si>
  <si>
    <t>5/3</t>
  </si>
  <si>
    <t>Sep - 22</t>
  </si>
  <si>
    <t>4091 Briarcliff Cir</t>
  </si>
  <si>
    <t>Feb-Mar</t>
  </si>
  <si>
    <t>2-2/1</t>
  </si>
  <si>
    <t xml:space="preserve">xxxx </t>
  </si>
  <si>
    <t>2/1-3/1</t>
  </si>
  <si>
    <t>4292 NW 65 Rd</t>
  </si>
  <si>
    <t>May-22</t>
  </si>
  <si>
    <t>6526 Somerset Cir</t>
  </si>
  <si>
    <t>4254 NW 66 Pl</t>
  </si>
  <si>
    <t>Apr</t>
  </si>
  <si>
    <t>5493 NW 42 Ave</t>
  </si>
  <si>
    <t>4285 NW 66 Pl</t>
  </si>
  <si>
    <t>4</t>
  </si>
  <si>
    <t>5634 NW 40 Ave</t>
  </si>
  <si>
    <t>3770 Coventry Ln</t>
  </si>
  <si>
    <t>4/2</t>
  </si>
  <si>
    <t>2.5</t>
  </si>
  <si>
    <t>4087 NW 58 Pl</t>
  </si>
  <si>
    <t>6508 Somerset Cir</t>
  </si>
  <si>
    <t>May</t>
  </si>
  <si>
    <t>3956 NW 57 St</t>
  </si>
  <si>
    <t>6537 Somerset Cir</t>
  </si>
  <si>
    <t>Jun</t>
  </si>
  <si>
    <t>4230 NW 60 Dr</t>
  </si>
  <si>
    <t>6250 NW 42 Wy</t>
  </si>
  <si>
    <t>4139 NW Briarcliff Cir</t>
  </si>
  <si>
    <t>5757 Harrington Wy</t>
  </si>
  <si>
    <t>5876 NW 39 Ave</t>
  </si>
  <si>
    <t>2/2</t>
  </si>
  <si>
    <t>6255 NW 42 Wy</t>
  </si>
  <si>
    <t>4108 NW Briarcliff Cir</t>
  </si>
  <si>
    <t>3153 Westminster Dr</t>
  </si>
  <si>
    <t>4125 NW 58 Ln</t>
  </si>
  <si>
    <t>4044 Avalon Pointe Ct</t>
  </si>
  <si>
    <t>6199 NW 43 Ter</t>
  </si>
  <si>
    <t>Aug-22</t>
  </si>
  <si>
    <t>4190 NW Briarcliff Cir</t>
  </si>
  <si>
    <t xml:space="preserve">Lake  </t>
  </si>
  <si>
    <t>3344 NW 53 Cir</t>
  </si>
  <si>
    <t>May-Jun</t>
  </si>
  <si>
    <t>5885 NW 40 Ter</t>
  </si>
  <si>
    <t>3-3/1</t>
  </si>
  <si>
    <t>3000-3100</t>
  </si>
  <si>
    <t>Y/N</t>
  </si>
  <si>
    <t>Apr-May</t>
  </si>
  <si>
    <t>$1,899,000-$2,200,000</t>
  </si>
  <si>
    <t>4126 NW 53 St</t>
  </si>
  <si>
    <t>$1,400,000-$1,500,000</t>
  </si>
  <si>
    <t>3300-3400</t>
  </si>
  <si>
    <t>$2,400,000-$2,500,000</t>
  </si>
  <si>
    <t>$727-$743</t>
  </si>
  <si>
    <t>3323 NW 53 Cir</t>
  </si>
  <si>
    <t>2800-2915</t>
  </si>
  <si>
    <t>2-2.5</t>
  </si>
  <si>
    <t>4188 NW 53 St</t>
  </si>
  <si>
    <t>Jul</t>
  </si>
  <si>
    <t>3137 Harrington Dr</t>
  </si>
  <si>
    <t>Apr-Jul</t>
  </si>
  <si>
    <t>6080 NW 43 Ter</t>
  </si>
  <si>
    <t>5786 St Annes Wy</t>
  </si>
  <si>
    <t>5732 Hamilton Wy</t>
  </si>
  <si>
    <t>6513 NW 39 Ter</t>
  </si>
  <si>
    <t>3762 Coventry Ln</t>
  </si>
  <si>
    <t>5/2</t>
  </si>
  <si>
    <t>6491 Enclave Wy</t>
  </si>
  <si>
    <t>6/1</t>
  </si>
  <si>
    <t xml:space="preserve">Golf </t>
  </si>
  <si>
    <t>3322 NW 53 Cir</t>
  </si>
  <si>
    <t>6280 W 42 Wy</t>
  </si>
  <si>
    <t>Aug</t>
  </si>
  <si>
    <t>3267 Westminster Dr</t>
  </si>
  <si>
    <t>3874 NW 52 St</t>
  </si>
  <si>
    <t>Jun-22</t>
  </si>
  <si>
    <t>3246 Westminster Dr</t>
  </si>
  <si>
    <t>Apr-21</t>
  </si>
  <si>
    <t>5/1</t>
  </si>
  <si>
    <t>4085 NW Briarcliff Cir</t>
  </si>
  <si>
    <t xml:space="preserve">Aug </t>
  </si>
  <si>
    <t>4137 NW Briarcliff Cir</t>
  </si>
  <si>
    <t>3410 NW 51 Pl</t>
  </si>
  <si>
    <t>Sep</t>
  </si>
  <si>
    <t>3978 NW 57 St</t>
  </si>
  <si>
    <t>6631 NW 43 Ter</t>
  </si>
  <si>
    <t>3113 Harrington Dr</t>
  </si>
  <si>
    <t>6/3</t>
  </si>
  <si>
    <t>3871 Landings Dr</t>
  </si>
  <si>
    <t>2023 Third Quarter Home Resales</t>
  </si>
  <si>
    <t xml:space="preserve">             as of October 6, 2023</t>
  </si>
  <si>
    <t>January 1 - September 30, 2023</t>
  </si>
  <si>
    <t xml:space="preserve">           period of  January 1 - September 30, 2023.  RMLS, Inc. and Shereen Randazza do not guarantee or  are not responsible for its accuracy and completeness.   Time delays in  updating</t>
  </si>
  <si>
    <t>3400-3500</t>
  </si>
  <si>
    <t>$2,200,000-$2,400,000</t>
  </si>
  <si>
    <t>$647-$685</t>
  </si>
  <si>
    <t>Jul-Aug</t>
  </si>
  <si>
    <t>$1,600,000-$1,700,000</t>
  </si>
  <si>
    <t>3400-3700</t>
  </si>
  <si>
    <t>$460-$500</t>
  </si>
  <si>
    <t>2470-2600</t>
  </si>
  <si>
    <t>$889,000-$899,000</t>
  </si>
  <si>
    <t>$362-$364</t>
  </si>
  <si>
    <t>4500-4600</t>
  </si>
  <si>
    <t>$3,550,000-$3,700,000</t>
  </si>
  <si>
    <t>$784-$804</t>
  </si>
  <si>
    <t>3089-3236</t>
  </si>
  <si>
    <t>6515 NW 43 Ter</t>
  </si>
  <si>
    <t xml:space="preserve">Sep </t>
  </si>
  <si>
    <t>$1,200,000-$1,300,000</t>
  </si>
  <si>
    <t>$375-$405</t>
  </si>
  <si>
    <t>Aug-Sep</t>
  </si>
  <si>
    <t>3900-4000</t>
  </si>
  <si>
    <t>$2,800,000-$2,900,000</t>
  </si>
  <si>
    <t>$716-$725</t>
  </si>
  <si>
    <t>Nov-22-Dec-22</t>
  </si>
  <si>
    <t>8-9</t>
  </si>
  <si>
    <t>$8,700,000-$8,800,000</t>
  </si>
  <si>
    <t>10,000-10,500</t>
  </si>
  <si>
    <t>$838-$875</t>
  </si>
  <si>
    <t>Mar-May</t>
  </si>
  <si>
    <t>3/1-4</t>
  </si>
  <si>
    <t>$1,450,000-$1,500,000</t>
  </si>
  <si>
    <t>$1,250,000-$1,300,000</t>
  </si>
  <si>
    <t>$428-$450</t>
  </si>
  <si>
    <t>Oct-22-Sep</t>
  </si>
  <si>
    <t>2100-2415</t>
  </si>
  <si>
    <t>$695,000-$850,000</t>
  </si>
  <si>
    <t>$288-$397</t>
  </si>
  <si>
    <t>3450-3600</t>
  </si>
  <si>
    <t>$2,400,000-$2,950,000</t>
  </si>
  <si>
    <t>$670-$855</t>
  </si>
  <si>
    <t>3600-3650</t>
  </si>
  <si>
    <t>3500-3550</t>
  </si>
  <si>
    <t>$457-$478</t>
  </si>
  <si>
    <t>May-Jul</t>
  </si>
  <si>
    <t>3100-3250</t>
  </si>
  <si>
    <t>$1,850,000-$2,100,000</t>
  </si>
  <si>
    <t>$570-$679</t>
  </si>
  <si>
    <t>3800-3900</t>
  </si>
  <si>
    <t>$2,300,000-$2,400,000</t>
  </si>
  <si>
    <t>'$2,000,000-$2,100,000</t>
  </si>
  <si>
    <t>$542-$588</t>
  </si>
  <si>
    <t>Jul-Sep</t>
  </si>
  <si>
    <t>3-5</t>
  </si>
  <si>
    <t>2/1-4</t>
  </si>
  <si>
    <t>2300-3200</t>
  </si>
  <si>
    <t>$999,000-$1,495,000</t>
  </si>
  <si>
    <t>$929,000-$1,495,000</t>
  </si>
  <si>
    <t>$402-$468</t>
  </si>
  <si>
    <t>6509 Landings Ct</t>
  </si>
  <si>
    <t>Nov-22-Sep</t>
  </si>
  <si>
    <t>2.5-3</t>
  </si>
  <si>
    <t>4250-4625</t>
  </si>
  <si>
    <t>$3,299,000-$3,495,000</t>
  </si>
  <si>
    <t>$2,999,000-$3,495,000</t>
  </si>
  <si>
    <t>$701-$756</t>
  </si>
  <si>
    <t>Apr-Sep</t>
  </si>
  <si>
    <t>$1,150,000-$1,600,000</t>
  </si>
  <si>
    <t>$632--$648</t>
  </si>
  <si>
    <t>Jun-21-Aug</t>
  </si>
  <si>
    <t>2350-3050</t>
  </si>
  <si>
    <t>$1,195,000-$1,799,000</t>
  </si>
  <si>
    <t>$1,095,000-$1,675,000</t>
  </si>
  <si>
    <t>$426-$575</t>
  </si>
  <si>
    <t>6-6/1</t>
  </si>
  <si>
    <t>6100-6200</t>
  </si>
  <si>
    <t>$4,400,000-$4,500,000</t>
  </si>
  <si>
    <t>$721-$732</t>
  </si>
  <si>
    <t>4078 NW 57 St</t>
  </si>
  <si>
    <t xml:space="preserve">Apr </t>
  </si>
  <si>
    <t>$1,050,000-$1,500,000</t>
  </si>
  <si>
    <t>$350-$500</t>
  </si>
  <si>
    <t>Sep-Oct</t>
  </si>
  <si>
    <t>$590-$600</t>
  </si>
  <si>
    <t>$2,100,000-$2,200,000</t>
  </si>
  <si>
    <t>$590-$602</t>
  </si>
  <si>
    <t>$1,225,000-$1,300,000</t>
  </si>
  <si>
    <t>$400-$420</t>
  </si>
  <si>
    <t>3131 St Annes Pl</t>
  </si>
  <si>
    <t>Oct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</si>
</sst>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6" fontId="0" fillId="0" borderId="13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16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" fontId="0" fillId="0" borderId="21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4" xfId="0" applyFont="1" applyBorder="1" applyAlignment="1">
      <alignment horizontal="center"/>
    </xf>
    <xf numFmtId="16" fontId="0" fillId="0" borderId="13" xfId="0" applyNumberFormat="1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 quotePrefix="1">
      <alignment horizontal="center"/>
    </xf>
    <xf numFmtId="0" fontId="0" fillId="0" borderId="13" xfId="0" applyBorder="1" applyAlignment="1">
      <alignment/>
    </xf>
    <xf numFmtId="16" fontId="0" fillId="0" borderId="0" xfId="0" applyNumberFormat="1" applyFont="1" applyBorder="1" applyAlignment="1" quotePrefix="1">
      <alignment horizontal="center"/>
    </xf>
    <xf numFmtId="0" fontId="0" fillId="0" borderId="19" xfId="0" applyFont="1" applyBorder="1" applyAlignment="1">
      <alignment/>
    </xf>
    <xf numFmtId="16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1" xfId="0" applyFont="1" applyBorder="1" applyAlignment="1" quotePrefix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0" xfId="0" applyNumberFormat="1" applyFont="1" applyBorder="1" applyAlignment="1">
      <alignment horizontal="right"/>
    </xf>
    <xf numFmtId="0" fontId="0" fillId="0" borderId="24" xfId="0" applyFont="1" applyBorder="1" applyAlignment="1" quotePrefix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3" xfId="0" applyNumberFormat="1" applyFont="1" applyBorder="1" applyAlignment="1">
      <alignment horizontal="right"/>
    </xf>
    <xf numFmtId="6" fontId="0" fillId="0" borderId="21" xfId="0" applyNumberFormat="1" applyFont="1" applyBorder="1" applyAlignment="1">
      <alignment horizontal="right"/>
    </xf>
    <xf numFmtId="6" fontId="0" fillId="0" borderId="26" xfId="0" applyNumberFormat="1" applyFont="1" applyBorder="1" applyAlignment="1">
      <alignment horizontal="right"/>
    </xf>
    <xf numFmtId="6" fontId="0" fillId="0" borderId="13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3" xfId="0" applyNumberFormat="1" applyBorder="1" applyAlignment="1">
      <alignment/>
    </xf>
    <xf numFmtId="6" fontId="0" fillId="0" borderId="21" xfId="0" applyNumberFormat="1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0" xfId="0" applyNumberFormat="1" applyFont="1" applyBorder="1" applyAlignment="1" quotePrefix="1">
      <alignment horizontal="center"/>
    </xf>
    <xf numFmtId="0" fontId="0" fillId="0" borderId="27" xfId="0" applyFont="1" applyBorder="1" applyAlignment="1" quotePrefix="1">
      <alignment horizontal="center"/>
    </xf>
    <xf numFmtId="6" fontId="0" fillId="0" borderId="2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8" xfId="0" applyFont="1" applyBorder="1" applyAlignment="1" quotePrefix="1">
      <alignment horizontal="center"/>
    </xf>
    <xf numFmtId="6" fontId="0" fillId="0" borderId="19" xfId="0" applyNumberFormat="1" applyFont="1" applyBorder="1" applyAlignment="1">
      <alignment horizontal="right"/>
    </xf>
    <xf numFmtId="17" fontId="0" fillId="0" borderId="25" xfId="0" applyNumberFormat="1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6" fontId="0" fillId="0" borderId="21" xfId="0" applyNumberFormat="1" applyFont="1" applyBorder="1" applyAlignment="1" quotePrefix="1">
      <alignment horizontal="right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1" fillId="0" borderId="0" xfId="0" applyFont="1" applyAlignment="1">
      <alignment/>
    </xf>
    <xf numFmtId="0" fontId="0" fillId="0" borderId="25" xfId="0" applyFont="1" applyBorder="1" applyAlignment="1">
      <alignment/>
    </xf>
    <xf numFmtId="16" fontId="0" fillId="0" borderId="23" xfId="0" applyNumberFormat="1" applyFont="1" applyBorder="1" applyAlignment="1" quotePrefix="1">
      <alignment horizontal="center"/>
    </xf>
    <xf numFmtId="6" fontId="0" fillId="0" borderId="23" xfId="0" applyNumberFormat="1" applyFont="1" applyBorder="1" applyAlignment="1" quotePrefix="1">
      <alignment horizontal="right"/>
    </xf>
    <xf numFmtId="6" fontId="0" fillId="0" borderId="10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3" xfId="0" applyFont="1" applyBorder="1" applyAlignment="1" quotePrefix="1">
      <alignment horizontal="center"/>
    </xf>
    <xf numFmtId="6" fontId="0" fillId="0" borderId="22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6" fontId="13" fillId="0" borderId="21" xfId="0" applyNumberFormat="1" applyFont="1" applyBorder="1" applyAlignment="1">
      <alignment horizontal="right"/>
    </xf>
    <xf numFmtId="0" fontId="13" fillId="0" borderId="25" xfId="0" applyFont="1" applyBorder="1" applyAlignment="1">
      <alignment horizontal="center"/>
    </xf>
    <xf numFmtId="6" fontId="13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6" fontId="0" fillId="0" borderId="2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 quotePrefix="1">
      <alignment horizontal="center"/>
    </xf>
    <xf numFmtId="0" fontId="0" fillId="0" borderId="21" xfId="0" applyFont="1" applyBorder="1" applyAlignment="1" quotePrefix="1">
      <alignment/>
    </xf>
    <xf numFmtId="0" fontId="0" fillId="0" borderId="21" xfId="0" applyFont="1" applyBorder="1" applyAlignment="1">
      <alignment horizontal="left"/>
    </xf>
    <xf numFmtId="6" fontId="0" fillId="0" borderId="23" xfId="0" applyNumberFormat="1" applyFont="1" applyFill="1" applyBorder="1" applyAlignment="1" quotePrefix="1">
      <alignment horizontal="right"/>
    </xf>
    <xf numFmtId="0" fontId="0" fillId="0" borderId="10" xfId="0" applyFont="1" applyBorder="1" applyAlignment="1" quotePrefix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3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12" fillId="0" borderId="21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6" fontId="13" fillId="0" borderId="22" xfId="0" applyNumberFormat="1" applyFont="1" applyBorder="1" applyAlignment="1" quotePrefix="1">
      <alignment horizontal="center"/>
    </xf>
    <xf numFmtId="0" fontId="0" fillId="0" borderId="3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6" fontId="0" fillId="0" borderId="20" xfId="0" applyNumberFormat="1" applyFont="1" applyBorder="1" applyAlignment="1" quotePrefix="1">
      <alignment horizontal="right"/>
    </xf>
    <xf numFmtId="6" fontId="0" fillId="0" borderId="21" xfId="0" applyNumberFormat="1" applyFont="1" applyFill="1" applyBorder="1" applyAlignment="1" quotePrefix="1">
      <alignment horizontal="right"/>
    </xf>
    <xf numFmtId="0" fontId="0" fillId="0" borderId="17" xfId="0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0" fontId="0" fillId="0" borderId="28" xfId="0" applyFont="1" applyFill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21" xfId="0" applyFont="1" applyFill="1" applyBorder="1" applyAlignment="1" quotePrefix="1">
      <alignment horizontal="center"/>
    </xf>
    <xf numFmtId="0" fontId="2" fillId="0" borderId="30" xfId="0" applyFont="1" applyBorder="1" applyAlignment="1">
      <alignment horizontal="center"/>
    </xf>
    <xf numFmtId="6" fontId="0" fillId="0" borderId="10" xfId="0" applyNumberFormat="1" applyFont="1" applyFill="1" applyBorder="1" applyAlignment="1" quotePrefix="1">
      <alignment horizontal="right"/>
    </xf>
    <xf numFmtId="0" fontId="0" fillId="0" borderId="28" xfId="0" applyFont="1" applyBorder="1" applyAlignment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17" xfId="0" applyFont="1" applyBorder="1" applyAlignment="1">
      <alignment/>
    </xf>
    <xf numFmtId="16" fontId="0" fillId="0" borderId="24" xfId="0" applyNumberFormat="1" applyFont="1" applyBorder="1" applyAlignment="1" quotePrefix="1">
      <alignment horizontal="center"/>
    </xf>
    <xf numFmtId="0" fontId="0" fillId="0" borderId="31" xfId="0" applyFont="1" applyBorder="1" applyAlignment="1" quotePrefix="1">
      <alignment horizontal="center"/>
    </xf>
    <xf numFmtId="0" fontId="0" fillId="0" borderId="21" xfId="0" applyFont="1" applyFill="1" applyBorder="1" applyAlignment="1">
      <alignment/>
    </xf>
    <xf numFmtId="0" fontId="11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6" fontId="0" fillId="32" borderId="21" xfId="0" applyNumberFormat="1" applyFont="1" applyFill="1" applyBorder="1" applyAlignment="1">
      <alignment horizontal="right"/>
    </xf>
    <xf numFmtId="17" fontId="0" fillId="0" borderId="31" xfId="0" applyNumberFormat="1" applyFont="1" applyBorder="1" applyAlignment="1" quotePrefix="1">
      <alignment horizontal="center"/>
    </xf>
    <xf numFmtId="0" fontId="20" fillId="0" borderId="23" xfId="0" applyFont="1" applyBorder="1" applyAlignment="1" quotePrefix="1">
      <alignment horizontal="center"/>
    </xf>
    <xf numFmtId="0" fontId="0" fillId="0" borderId="28" xfId="0" applyFont="1" applyBorder="1" applyAlignment="1" quotePrefix="1">
      <alignment/>
    </xf>
    <xf numFmtId="6" fontId="0" fillId="0" borderId="23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3" xfId="0" applyFont="1" applyBorder="1" applyAlignment="1">
      <alignment/>
    </xf>
    <xf numFmtId="6" fontId="0" fillId="0" borderId="28" xfId="0" applyNumberFormat="1" applyFont="1" applyBorder="1" applyAlignment="1">
      <alignment horizontal="right"/>
    </xf>
    <xf numFmtId="0" fontId="56" fillId="0" borderId="23" xfId="0" applyFont="1" applyBorder="1" applyAlignment="1">
      <alignment horizontal="center"/>
    </xf>
    <xf numFmtId="0" fontId="0" fillId="0" borderId="16" xfId="0" applyFont="1" applyBorder="1" applyAlignment="1">
      <alignment/>
    </xf>
    <xf numFmtId="6" fontId="0" fillId="32" borderId="16" xfId="0" applyNumberFormat="1" applyFont="1" applyFill="1" applyBorder="1" applyAlignment="1">
      <alignment horizontal="right"/>
    </xf>
    <xf numFmtId="0" fontId="0" fillId="0" borderId="20" xfId="0" applyFont="1" applyBorder="1" applyAlignment="1" quotePrefix="1">
      <alignment horizontal="center"/>
    </xf>
    <xf numFmtId="0" fontId="0" fillId="0" borderId="20" xfId="0" applyFont="1" applyBorder="1" applyAlignment="1">
      <alignment horizontal="left"/>
    </xf>
    <xf numFmtId="3" fontId="0" fillId="0" borderId="23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7" fontId="13" fillId="0" borderId="19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0" xfId="0" applyFont="1" applyBorder="1" applyAlignment="1">
      <alignment/>
    </xf>
    <xf numFmtId="16" fontId="0" fillId="0" borderId="20" xfId="0" applyNumberFormat="1" applyFont="1" applyBorder="1" applyAlignment="1" quotePrefix="1">
      <alignment horizontal="center"/>
    </xf>
    <xf numFmtId="6" fontId="0" fillId="0" borderId="30" xfId="0" applyNumberFormat="1" applyFont="1" applyBorder="1" applyAlignment="1">
      <alignment/>
    </xf>
    <xf numFmtId="0" fontId="0" fillId="32" borderId="13" xfId="0" applyFont="1" applyFill="1" applyBorder="1" applyAlignment="1">
      <alignment horizontal="center"/>
    </xf>
    <xf numFmtId="6" fontId="0" fillId="32" borderId="13" xfId="0" applyNumberFormat="1" applyFont="1" applyFill="1" applyBorder="1" applyAlignment="1" quotePrefix="1">
      <alignment horizontal="right"/>
    </xf>
    <xf numFmtId="6" fontId="0" fillId="0" borderId="31" xfId="0" applyNumberFormat="1" applyFont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6" fontId="0" fillId="32" borderId="13" xfId="0" applyNumberFormat="1" applyFont="1" applyFill="1" applyBorder="1" applyAlignment="1">
      <alignment horizontal="right"/>
    </xf>
    <xf numFmtId="0" fontId="2" fillId="32" borderId="19" xfId="0" applyFont="1" applyFill="1" applyBorder="1" applyAlignment="1">
      <alignment/>
    </xf>
    <xf numFmtId="16" fontId="0" fillId="0" borderId="19" xfId="0" applyNumberFormat="1" applyFont="1" applyBorder="1" applyAlignment="1" quotePrefix="1">
      <alignment horizontal="center"/>
    </xf>
    <xf numFmtId="6" fontId="0" fillId="0" borderId="13" xfId="0" applyNumberFormat="1" applyFont="1" applyFill="1" applyBorder="1" applyAlignment="1" quotePrefix="1">
      <alignment horizontal="right"/>
    </xf>
    <xf numFmtId="16" fontId="0" fillId="0" borderId="13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 quotePrefix="1">
      <alignment horizontal="center"/>
    </xf>
    <xf numFmtId="6" fontId="0" fillId="0" borderId="30" xfId="0" applyNumberFormat="1" applyFont="1" applyBorder="1" applyAlignment="1" quotePrefix="1">
      <alignment horizontal="right"/>
    </xf>
    <xf numFmtId="6" fontId="13" fillId="0" borderId="22" xfId="0" applyNumberFormat="1" applyFont="1" applyBorder="1" applyAlignment="1">
      <alignment horizontal="right"/>
    </xf>
    <xf numFmtId="6" fontId="13" fillId="0" borderId="19" xfId="0" applyNumberFormat="1" applyFont="1" applyBorder="1" applyAlignment="1">
      <alignment horizontal="right"/>
    </xf>
    <xf numFmtId="0" fontId="0" fillId="0" borderId="0" xfId="0" applyAlignment="1" quotePrefix="1">
      <alignment/>
    </xf>
    <xf numFmtId="16" fontId="0" fillId="0" borderId="31" xfId="0" applyNumberFormat="1" applyFont="1" applyBorder="1" applyAlignment="1" quotePrefix="1">
      <alignment horizontal="center"/>
    </xf>
    <xf numFmtId="0" fontId="0" fillId="0" borderId="28" xfId="0" applyFont="1" applyBorder="1" applyAlignment="1">
      <alignment/>
    </xf>
    <xf numFmtId="0" fontId="56" fillId="0" borderId="31" xfId="0" applyFont="1" applyBorder="1" applyAlignment="1">
      <alignment horizontal="center"/>
    </xf>
    <xf numFmtId="0" fontId="0" fillId="33" borderId="11" xfId="0" applyFont="1" applyFill="1" applyBorder="1" applyAlignment="1" quotePrefix="1">
      <alignment horizontal="center"/>
    </xf>
    <xf numFmtId="16" fontId="0" fillId="0" borderId="33" xfId="0" applyNumberFormat="1" applyFont="1" applyFill="1" applyBorder="1" applyAlignment="1" quotePrefix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 quotePrefix="1">
      <alignment horizontal="center"/>
    </xf>
    <xf numFmtId="6" fontId="0" fillId="0" borderId="33" xfId="0" applyNumberFormat="1" applyFont="1" applyFill="1" applyBorder="1" applyAlignment="1">
      <alignment horizontal="right"/>
    </xf>
    <xf numFmtId="6" fontId="0" fillId="0" borderId="28" xfId="0" applyNumberFormat="1" applyFont="1" applyBorder="1" applyAlignment="1">
      <alignment/>
    </xf>
    <xf numFmtId="0" fontId="0" fillId="32" borderId="23" xfId="0" applyFont="1" applyFill="1" applyBorder="1" applyAlignment="1">
      <alignment horizontal="center"/>
    </xf>
    <xf numFmtId="0" fontId="0" fillId="32" borderId="23" xfId="0" applyFont="1" applyFill="1" applyBorder="1" applyAlignment="1" quotePrefix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6" fontId="0" fillId="0" borderId="33" xfId="0" applyNumberFormat="1" applyFont="1" applyFill="1" applyBorder="1" applyAlignment="1" quotePrefix="1">
      <alignment horizontal="right"/>
    </xf>
    <xf numFmtId="16" fontId="12" fillId="0" borderId="22" xfId="0" applyNumberFormat="1" applyFont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0" fontId="55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 quotePrefix="1">
      <alignment/>
    </xf>
    <xf numFmtId="0" fontId="11" fillId="0" borderId="33" xfId="0" applyFont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3" borderId="3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" fontId="2" fillId="0" borderId="13" xfId="0" applyNumberFormat="1" applyFont="1" applyFill="1" applyBorder="1" applyAlignment="1" quotePrefix="1">
      <alignment horizontal="center"/>
    </xf>
    <xf numFmtId="16" fontId="0" fillId="33" borderId="34" xfId="0" applyNumberFormat="1" applyFont="1" applyFill="1" applyBorder="1" applyAlignment="1" quotePrefix="1">
      <alignment horizontal="center"/>
    </xf>
    <xf numFmtId="0" fontId="0" fillId="33" borderId="35" xfId="0" applyFont="1" applyFill="1" applyBorder="1" applyAlignment="1" quotePrefix="1">
      <alignment horizontal="center"/>
    </xf>
    <xf numFmtId="16" fontId="0" fillId="33" borderId="33" xfId="0" applyNumberFormat="1" applyFont="1" applyFill="1" applyBorder="1" applyAlignment="1">
      <alignment horizontal="center"/>
    </xf>
    <xf numFmtId="0" fontId="0" fillId="33" borderId="36" xfId="0" applyFont="1" applyFill="1" applyBorder="1" applyAlignment="1" quotePrefix="1">
      <alignment horizontal="center"/>
    </xf>
    <xf numFmtId="6" fontId="0" fillId="33" borderId="33" xfId="0" applyNumberFormat="1" applyFont="1" applyFill="1" applyBorder="1" applyAlignment="1" quotePrefix="1">
      <alignment horizontal="right"/>
    </xf>
    <xf numFmtId="6" fontId="0" fillId="32" borderId="33" xfId="0" applyNumberFormat="1" applyFont="1" applyFill="1" applyBorder="1" applyAlignment="1">
      <alignment horizontal="right"/>
    </xf>
    <xf numFmtId="0" fontId="0" fillId="33" borderId="33" xfId="0" applyFont="1" applyFill="1" applyBorder="1" applyAlignment="1">
      <alignment/>
    </xf>
    <xf numFmtId="6" fontId="0" fillId="0" borderId="13" xfId="0" applyNumberFormat="1" applyFont="1" applyBorder="1" applyAlignment="1" quotePrefix="1">
      <alignment horizontal="right"/>
    </xf>
    <xf numFmtId="0" fontId="0" fillId="33" borderId="34" xfId="0" applyFont="1" applyFill="1" applyBorder="1" applyAlignment="1" quotePrefix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0" fontId="0" fillId="0" borderId="25" xfId="0" applyFont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6" fontId="0" fillId="0" borderId="10" xfId="0" applyNumberFormat="1" applyFont="1" applyBorder="1" applyAlignment="1">
      <alignment/>
    </xf>
    <xf numFmtId="0" fontId="55" fillId="0" borderId="0" xfId="0" applyFont="1" applyFill="1" applyBorder="1" applyAlignment="1">
      <alignment/>
    </xf>
    <xf numFmtId="6" fontId="55" fillId="0" borderId="13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16" fontId="0" fillId="0" borderId="16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6" fontId="0" fillId="0" borderId="16" xfId="0" applyNumberFormat="1" applyFont="1" applyFill="1" applyBorder="1" applyAlignment="1" quotePrefix="1">
      <alignment horizontal="right"/>
    </xf>
    <xf numFmtId="6" fontId="0" fillId="0" borderId="16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2" fillId="32" borderId="23" xfId="0" applyFont="1" applyFill="1" applyBorder="1" applyAlignment="1">
      <alignment horizontal="center"/>
    </xf>
    <xf numFmtId="16" fontId="55" fillId="0" borderId="13" xfId="0" applyNumberFormat="1" applyFont="1" applyFill="1" applyBorder="1" applyAlignment="1" quotePrefix="1">
      <alignment horizontal="center"/>
    </xf>
    <xf numFmtId="0" fontId="55" fillId="0" borderId="13" xfId="0" applyFont="1" applyFill="1" applyBorder="1" applyAlignment="1" quotePrefix="1">
      <alignment horizontal="center"/>
    </xf>
    <xf numFmtId="0" fontId="55" fillId="0" borderId="13" xfId="0" applyFont="1" applyFill="1" applyBorder="1" applyAlignment="1">
      <alignment horizontal="center"/>
    </xf>
    <xf numFmtId="6" fontId="55" fillId="0" borderId="13" xfId="0" applyNumberFormat="1" applyFont="1" applyFill="1" applyBorder="1" applyAlignment="1" quotePrefix="1">
      <alignment horizontal="right"/>
    </xf>
    <xf numFmtId="0" fontId="2" fillId="32" borderId="19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33" borderId="19" xfId="0" applyFont="1" applyFill="1" applyBorder="1" applyAlignment="1" quotePrefix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5" xfId="0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6" fontId="0" fillId="0" borderId="0" xfId="0" applyNumberFormat="1" applyFont="1" applyFill="1" applyBorder="1" applyAlignment="1">
      <alignment horizontal="right"/>
    </xf>
    <xf numFmtId="6" fontId="11" fillId="0" borderId="0" xfId="0" applyNumberFormat="1" applyFont="1" applyBorder="1" applyAlignment="1">
      <alignment horizontal="right"/>
    </xf>
    <xf numFmtId="0" fontId="11" fillId="0" borderId="23" xfId="0" applyFont="1" applyBorder="1" applyAlignment="1">
      <alignment horizontal="center"/>
    </xf>
    <xf numFmtId="6" fontId="0" fillId="0" borderId="37" xfId="0" applyNumberFormat="1" applyFont="1" applyBorder="1" applyAlignment="1" quotePrefix="1">
      <alignment horizontal="right"/>
    </xf>
    <xf numFmtId="14" fontId="0" fillId="0" borderId="25" xfId="0" applyNumberFormat="1" applyFont="1" applyBorder="1" applyAlignment="1" quotePrefix="1">
      <alignment horizontal="center"/>
    </xf>
    <xf numFmtId="0" fontId="2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3" fillId="0" borderId="21" xfId="0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17" fontId="0" fillId="0" borderId="21" xfId="0" applyNumberFormat="1" applyFont="1" applyBorder="1" applyAlignment="1" quotePrefix="1">
      <alignment horizontal="center"/>
    </xf>
    <xf numFmtId="17" fontId="11" fillId="0" borderId="13" xfId="0" applyNumberFormat="1" applyFont="1" applyBorder="1" applyAlignment="1" quotePrefix="1">
      <alignment horizontal="center"/>
    </xf>
    <xf numFmtId="6" fontId="55" fillId="0" borderId="19" xfId="0" applyNumberFormat="1" applyFont="1" applyFill="1" applyBorder="1" applyAlignment="1">
      <alignment horizontal="right"/>
    </xf>
    <xf numFmtId="0" fontId="55" fillId="0" borderId="19" xfId="0" applyFont="1" applyFill="1" applyBorder="1" applyAlignment="1" quotePrefix="1">
      <alignment horizontal="center"/>
    </xf>
    <xf numFmtId="6" fontId="55" fillId="0" borderId="25" xfId="0" applyNumberFormat="1" applyFont="1" applyFill="1" applyBorder="1" applyAlignment="1">
      <alignment horizontal="right"/>
    </xf>
    <xf numFmtId="6" fontId="0" fillId="0" borderId="19" xfId="0" applyNumberFormat="1" applyFont="1" applyFill="1" applyBorder="1" applyAlignment="1">
      <alignment horizontal="right"/>
    </xf>
    <xf numFmtId="0" fontId="2" fillId="32" borderId="11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16" fontId="2" fillId="0" borderId="20" xfId="0" applyNumberFormat="1" applyFont="1" applyBorder="1" applyAlignment="1" quotePrefix="1">
      <alignment horizontal="center"/>
    </xf>
    <xf numFmtId="16" fontId="0" fillId="33" borderId="19" xfId="0" applyNumberFormat="1" applyFont="1" applyFill="1" applyBorder="1" applyAlignment="1" quotePrefix="1">
      <alignment horizontal="center"/>
    </xf>
    <xf numFmtId="0" fontId="11" fillId="32" borderId="0" xfId="0" applyFont="1" applyFill="1" applyBorder="1" applyAlignment="1" quotePrefix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6" fontId="11" fillId="33" borderId="0" xfId="0" applyNumberFormat="1" applyFont="1" applyFill="1" applyBorder="1" applyAlignment="1" quotePrefix="1">
      <alignment horizontal="right"/>
    </xf>
    <xf numFmtId="0" fontId="11" fillId="32" borderId="13" xfId="0" applyFont="1" applyFill="1" applyBorder="1" applyAlignment="1" quotePrefix="1">
      <alignment horizontal="center"/>
    </xf>
    <xf numFmtId="0" fontId="11" fillId="32" borderId="13" xfId="0" applyFont="1" applyFill="1" applyBorder="1" applyAlignment="1">
      <alignment horizontal="center"/>
    </xf>
    <xf numFmtId="6" fontId="11" fillId="33" borderId="13" xfId="0" applyNumberFormat="1" applyFont="1" applyFill="1" applyBorder="1" applyAlignment="1" quotePrefix="1">
      <alignment horizontal="right"/>
    </xf>
    <xf numFmtId="6" fontId="0" fillId="0" borderId="22" xfId="0" applyNumberFormat="1" applyFont="1" applyBorder="1" applyAlignment="1" quotePrefix="1">
      <alignment horizontal="right"/>
    </xf>
    <xf numFmtId="0" fontId="11" fillId="32" borderId="13" xfId="0" applyFont="1" applyFill="1" applyBorder="1" applyAlignment="1">
      <alignment/>
    </xf>
    <xf numFmtId="0" fontId="0" fillId="0" borderId="23" xfId="0" applyFont="1" applyBorder="1" applyAlignment="1" quotePrefix="1">
      <alignment/>
    </xf>
    <xf numFmtId="16" fontId="0" fillId="0" borderId="28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38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2" fillId="0" borderId="41" xfId="0" applyFont="1" applyBorder="1" applyAlignment="1" quotePrefix="1">
      <alignment horizontal="center"/>
    </xf>
    <xf numFmtId="0" fontId="5" fillId="0" borderId="42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43" xfId="0" applyFon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2" borderId="21" xfId="0" applyFont="1" applyFill="1" applyBorder="1" applyAlignment="1" quotePrefix="1">
      <alignment horizontal="center"/>
    </xf>
    <xf numFmtId="6" fontId="0" fillId="32" borderId="21" xfId="0" applyNumberFormat="1" applyFont="1" applyFill="1" applyBorder="1" applyAlignment="1" quotePrefix="1">
      <alignment horizontal="right"/>
    </xf>
    <xf numFmtId="0" fontId="0" fillId="32" borderId="28" xfId="0" applyFont="1" applyFill="1" applyBorder="1" applyAlignment="1" quotePrefix="1">
      <alignment horizontal="center"/>
    </xf>
    <xf numFmtId="6" fontId="0" fillId="32" borderId="23" xfId="0" applyNumberFormat="1" applyFont="1" applyFill="1" applyBorder="1" applyAlignment="1" quotePrefix="1">
      <alignment horizontal="right"/>
    </xf>
    <xf numFmtId="8" fontId="55" fillId="0" borderId="0" xfId="0" applyNumberFormat="1" applyFont="1" applyAlignment="1">
      <alignment/>
    </xf>
    <xf numFmtId="6" fontId="55" fillId="0" borderId="21" xfId="0" applyNumberFormat="1" applyFont="1" applyBorder="1" applyAlignment="1">
      <alignment horizontal="right"/>
    </xf>
    <xf numFmtId="0" fontId="56" fillId="0" borderId="15" xfId="0" applyFont="1" applyBorder="1" applyAlignment="1">
      <alignment/>
    </xf>
    <xf numFmtId="0" fontId="56" fillId="0" borderId="13" xfId="0" applyFont="1" applyBorder="1" applyAlignment="1">
      <alignment horizontal="center"/>
    </xf>
    <xf numFmtId="17" fontId="0" fillId="0" borderId="20" xfId="0" applyNumberFormat="1" applyFont="1" applyBorder="1" applyAlignment="1" quotePrefix="1">
      <alignment horizontal="center"/>
    </xf>
    <xf numFmtId="16" fontId="0" fillId="0" borderId="30" xfId="0" applyNumberFormat="1" applyFont="1" applyBorder="1" applyAlignment="1" quotePrefix="1">
      <alignment horizontal="center"/>
    </xf>
    <xf numFmtId="6" fontId="0" fillId="0" borderId="21" xfId="0" applyNumberFormat="1" applyFont="1" applyBorder="1" applyAlignment="1" quotePrefix="1">
      <alignment/>
    </xf>
    <xf numFmtId="16" fontId="11" fillId="0" borderId="13" xfId="0" applyNumberFormat="1" applyFont="1" applyBorder="1" applyAlignment="1" quotePrefix="1">
      <alignment horizontal="center"/>
    </xf>
    <xf numFmtId="0" fontId="12" fillId="0" borderId="13" xfId="0" applyFont="1" applyBorder="1" applyAlignment="1">
      <alignment horizontal="center"/>
    </xf>
    <xf numFmtId="0" fontId="0" fillId="32" borderId="0" xfId="0" applyFont="1" applyFill="1" applyAlignment="1">
      <alignment/>
    </xf>
    <xf numFmtId="0" fontId="0" fillId="0" borderId="13" xfId="0" applyFont="1" applyFill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32" borderId="20" xfId="0" applyFont="1" applyFill="1" applyBorder="1" applyAlignment="1" quotePrefix="1">
      <alignment horizontal="center"/>
    </xf>
    <xf numFmtId="0" fontId="11" fillId="32" borderId="30" xfId="0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1" fillId="32" borderId="30" xfId="0" applyFont="1" applyFill="1" applyBorder="1" applyAlignment="1">
      <alignment/>
    </xf>
    <xf numFmtId="0" fontId="11" fillId="32" borderId="30" xfId="0" applyFont="1" applyFill="1" applyBorder="1" applyAlignment="1" quotePrefix="1">
      <alignment horizontal="center"/>
    </xf>
    <xf numFmtId="6" fontId="11" fillId="33" borderId="20" xfId="0" applyNumberFormat="1" applyFont="1" applyFill="1" applyBorder="1" applyAlignment="1" quotePrefix="1">
      <alignment horizontal="right"/>
    </xf>
    <xf numFmtId="16" fontId="0" fillId="33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0" fillId="0" borderId="22" xfId="0" applyNumberFormat="1" applyFont="1" applyBorder="1" applyAlignment="1" quotePrefix="1">
      <alignment horizontal="center"/>
    </xf>
    <xf numFmtId="8" fontId="0" fillId="32" borderId="25" xfId="0" applyNumberFormat="1" applyFont="1" applyFill="1" applyBorder="1" applyAlignment="1" quotePrefix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8" fontId="0" fillId="0" borderId="20" xfId="0" applyNumberFormat="1" applyFont="1" applyBorder="1" applyAlignment="1" quotePrefix="1">
      <alignment horizontal="right"/>
    </xf>
    <xf numFmtId="8" fontId="0" fillId="0" borderId="25" xfId="0" applyNumberFormat="1" applyFont="1" applyFill="1" applyBorder="1" applyAlignment="1" quotePrefix="1">
      <alignment horizontal="right"/>
    </xf>
    <xf numFmtId="8" fontId="0" fillId="0" borderId="24" xfId="0" applyNumberFormat="1" applyFont="1" applyBorder="1" applyAlignment="1" quotePrefix="1">
      <alignment horizontal="right"/>
    </xf>
    <xf numFmtId="8" fontId="0" fillId="0" borderId="13" xfId="0" applyNumberFormat="1" applyFont="1" applyFill="1" applyBorder="1" applyAlignment="1" quotePrefix="1">
      <alignment horizontal="right"/>
    </xf>
    <xf numFmtId="8" fontId="0" fillId="0" borderId="21" xfId="0" applyNumberFormat="1" applyFont="1" applyBorder="1" applyAlignment="1" quotePrefix="1">
      <alignment horizontal="right"/>
    </xf>
    <xf numFmtId="8" fontId="0" fillId="0" borderId="13" xfId="0" applyNumberFormat="1" applyFont="1" applyBorder="1" applyAlignment="1" quotePrefix="1">
      <alignment horizontal="right"/>
    </xf>
    <xf numFmtId="8" fontId="0" fillId="32" borderId="21" xfId="0" applyNumberFormat="1" applyFont="1" applyFill="1" applyBorder="1" applyAlignment="1" quotePrefix="1">
      <alignment horizontal="right"/>
    </xf>
    <xf numFmtId="8" fontId="11" fillId="33" borderId="21" xfId="0" applyNumberFormat="1" applyFont="1" applyFill="1" applyBorder="1" applyAlignment="1" quotePrefix="1">
      <alignment horizontal="right"/>
    </xf>
    <xf numFmtId="8" fontId="13" fillId="0" borderId="13" xfId="0" applyNumberFormat="1" applyFont="1" applyBorder="1" applyAlignment="1" quotePrefix="1">
      <alignment horizontal="right"/>
    </xf>
    <xf numFmtId="8" fontId="0" fillId="33" borderId="36" xfId="0" applyNumberFormat="1" applyFont="1" applyFill="1" applyBorder="1" applyAlignment="1" quotePrefix="1">
      <alignment horizontal="right"/>
    </xf>
    <xf numFmtId="0" fontId="0" fillId="0" borderId="21" xfId="0" applyFont="1" applyBorder="1" applyAlignment="1" quotePrefix="1">
      <alignment horizontal="right"/>
    </xf>
    <xf numFmtId="8" fontId="0" fillId="0" borderId="16" xfId="0" applyNumberFormat="1" applyFont="1" applyFill="1" applyBorder="1" applyAlignment="1" quotePrefix="1">
      <alignment horizontal="right"/>
    </xf>
    <xf numFmtId="8" fontId="0" fillId="0" borderId="13" xfId="0" applyNumberFormat="1" applyBorder="1" applyAlignment="1">
      <alignment horizontal="right"/>
    </xf>
    <xf numFmtId="8" fontId="55" fillId="0" borderId="25" xfId="0" applyNumberFormat="1" applyFont="1" applyFill="1" applyBorder="1" applyAlignment="1" quotePrefix="1">
      <alignment horizontal="right"/>
    </xf>
    <xf numFmtId="0" fontId="2" fillId="0" borderId="18" xfId="0" applyFont="1" applyBorder="1" applyAlignment="1">
      <alignment horizontal="right"/>
    </xf>
    <xf numFmtId="8" fontId="55" fillId="0" borderId="24" xfId="0" applyNumberFormat="1" applyFont="1" applyBorder="1" applyAlignment="1" quotePrefix="1">
      <alignment horizontal="right"/>
    </xf>
    <xf numFmtId="8" fontId="0" fillId="0" borderId="23" xfId="0" applyNumberFormat="1" applyFont="1" applyBorder="1" applyAlignment="1" quotePrefix="1">
      <alignment horizontal="right"/>
    </xf>
    <xf numFmtId="8" fontId="11" fillId="0" borderId="13" xfId="0" applyNumberFormat="1" applyFont="1" applyBorder="1" applyAlignment="1" quotePrefix="1">
      <alignment horizontal="right"/>
    </xf>
    <xf numFmtId="8" fontId="55" fillId="0" borderId="13" xfId="0" applyNumberFormat="1" applyFont="1" applyBorder="1" applyAlignment="1" quotePrefix="1">
      <alignment horizontal="right"/>
    </xf>
    <xf numFmtId="8" fontId="11" fillId="0" borderId="21" xfId="0" applyNumberFormat="1" applyFont="1" applyFill="1" applyBorder="1" applyAlignment="1" quotePrefix="1">
      <alignment horizontal="right"/>
    </xf>
    <xf numFmtId="8" fontId="55" fillId="0" borderId="25" xfId="0" applyNumberFormat="1" applyFont="1" applyBorder="1" applyAlignment="1" quotePrefix="1">
      <alignment horizontal="right"/>
    </xf>
    <xf numFmtId="8" fontId="0" fillId="0" borderId="21" xfId="0" applyNumberFormat="1" applyFont="1" applyFill="1" applyBorder="1" applyAlignment="1" quotePrefix="1">
      <alignment horizontal="right"/>
    </xf>
    <xf numFmtId="0" fontId="55" fillId="0" borderId="21" xfId="0" applyFont="1" applyBorder="1" applyAlignment="1">
      <alignment horizontal="center"/>
    </xf>
    <xf numFmtId="0" fontId="55" fillId="0" borderId="19" xfId="0" applyFont="1" applyBorder="1" applyAlignment="1">
      <alignment/>
    </xf>
    <xf numFmtId="0" fontId="11" fillId="0" borderId="35" xfId="0" applyFont="1" applyBorder="1" applyAlignment="1">
      <alignment horizontal="center"/>
    </xf>
    <xf numFmtId="6" fontId="11" fillId="0" borderId="33" xfId="0" applyNumberFormat="1" applyFont="1" applyBorder="1" applyAlignment="1">
      <alignment horizontal="right"/>
    </xf>
    <xf numFmtId="14" fontId="0" fillId="0" borderId="24" xfId="0" applyNumberFormat="1" applyFont="1" applyBorder="1" applyAlignment="1" quotePrefix="1">
      <alignment horizontal="center"/>
    </xf>
    <xf numFmtId="0" fontId="0" fillId="0" borderId="21" xfId="0" applyFont="1" applyFill="1" applyBorder="1" applyAlignment="1">
      <alignment horizontal="left"/>
    </xf>
    <xf numFmtId="8" fontId="55" fillId="0" borderId="21" xfId="0" applyNumberFormat="1" applyFont="1" applyBorder="1" applyAlignment="1" quotePrefix="1">
      <alignment horizontal="right"/>
    </xf>
    <xf numFmtId="0" fontId="11" fillId="0" borderId="26" xfId="0" applyFont="1" applyBorder="1" applyAlignment="1">
      <alignment horizontal="center"/>
    </xf>
    <xf numFmtId="6" fontId="0" fillId="0" borderId="0" xfId="0" applyNumberFormat="1" applyFont="1" applyBorder="1" applyAlignment="1" quotePrefix="1">
      <alignment horizontal="right"/>
    </xf>
    <xf numFmtId="16" fontId="0" fillId="0" borderId="21" xfId="0" applyNumberFormat="1" applyFont="1" applyFill="1" applyBorder="1" applyAlignment="1" quotePrefix="1">
      <alignment horizontal="center"/>
    </xf>
    <xf numFmtId="8" fontId="0" fillId="32" borderId="24" xfId="0" applyNumberFormat="1" applyFont="1" applyFill="1" applyBorder="1" applyAlignment="1" quotePrefix="1">
      <alignment horizontal="right"/>
    </xf>
    <xf numFmtId="0" fontId="55" fillId="0" borderId="19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16" fontId="0" fillId="0" borderId="10" xfId="0" applyNumberFormat="1" applyFont="1" applyBorder="1" applyAlignment="1" quotePrefix="1">
      <alignment horizontal="center"/>
    </xf>
    <xf numFmtId="3" fontId="0" fillId="32" borderId="20" xfId="0" applyNumberFormat="1" applyFont="1" applyFill="1" applyBorder="1" applyAlignment="1" quotePrefix="1">
      <alignment horizontal="center"/>
    </xf>
    <xf numFmtId="17" fontId="11" fillId="0" borderId="19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6" fontId="11" fillId="0" borderId="25" xfId="0" applyNumberFormat="1" applyFont="1" applyBorder="1" applyAlignment="1">
      <alignment horizontal="right"/>
    </xf>
    <xf numFmtId="0" fontId="11" fillId="0" borderId="25" xfId="0" applyFont="1" applyBorder="1" applyAlignment="1" quotePrefix="1">
      <alignment horizontal="center"/>
    </xf>
    <xf numFmtId="8" fontId="11" fillId="0" borderId="26" xfId="0" applyNumberFormat="1" applyFont="1" applyBorder="1" applyAlignment="1" quotePrefix="1">
      <alignment horizontal="right"/>
    </xf>
    <xf numFmtId="0" fontId="11" fillId="0" borderId="19" xfId="0" applyFont="1" applyBorder="1" applyAlignment="1" quotePrefix="1">
      <alignment horizontal="center"/>
    </xf>
    <xf numFmtId="17" fontId="11" fillId="0" borderId="21" xfId="0" applyNumberFormat="1" applyFont="1" applyBorder="1" applyAlignment="1" quotePrefix="1">
      <alignment horizontal="center"/>
    </xf>
    <xf numFmtId="0" fontId="55" fillId="0" borderId="0" xfId="0" applyFont="1" applyBorder="1" applyAlignment="1">
      <alignment horizontal="center"/>
    </xf>
    <xf numFmtId="8" fontId="11" fillId="0" borderId="13" xfId="0" applyNumberFormat="1" applyFont="1" applyFill="1" applyBorder="1" applyAlignment="1" quotePrefix="1">
      <alignment horizontal="right"/>
    </xf>
    <xf numFmtId="0" fontId="2" fillId="0" borderId="22" xfId="0" applyFont="1" applyFill="1" applyBorder="1" applyAlignment="1">
      <alignment horizontal="center"/>
    </xf>
    <xf numFmtId="0" fontId="11" fillId="32" borderId="22" xfId="0" applyFont="1" applyFill="1" applyBorder="1" applyAlignment="1">
      <alignment horizontal="center"/>
    </xf>
    <xf numFmtId="16" fontId="55" fillId="0" borderId="0" xfId="0" applyNumberFormat="1" applyFont="1" applyFill="1" applyBorder="1" applyAlignment="1" quotePrefix="1">
      <alignment horizontal="center"/>
    </xf>
    <xf numFmtId="0" fontId="56" fillId="0" borderId="22" xfId="0" applyFont="1" applyBorder="1" applyAlignment="1">
      <alignment horizontal="center"/>
    </xf>
    <xf numFmtId="6" fontId="55" fillId="32" borderId="10" xfId="0" applyNumberFormat="1" applyFont="1" applyFill="1" applyBorder="1" applyAlignment="1">
      <alignment/>
    </xf>
    <xf numFmtId="6" fontId="0" fillId="32" borderId="21" xfId="0" applyNumberFormat="1" applyFill="1" applyBorder="1" applyAlignment="1">
      <alignment horizontal="right"/>
    </xf>
    <xf numFmtId="0" fontId="55" fillId="0" borderId="13" xfId="0" applyFont="1" applyBorder="1" applyAlignment="1">
      <alignment/>
    </xf>
    <xf numFmtId="16" fontId="0" fillId="32" borderId="23" xfId="0" applyNumberFormat="1" applyFont="1" applyFill="1" applyBorder="1" applyAlignment="1" quotePrefix="1">
      <alignment horizontal="center"/>
    </xf>
    <xf numFmtId="17" fontId="55" fillId="0" borderId="31" xfId="0" applyNumberFormat="1" applyFont="1" applyBorder="1" applyAlignment="1" quotePrefix="1">
      <alignment horizontal="center"/>
    </xf>
    <xf numFmtId="17" fontId="55" fillId="0" borderId="23" xfId="0" applyNumberFormat="1" applyFont="1" applyBorder="1" applyAlignment="1" quotePrefix="1">
      <alignment horizontal="center"/>
    </xf>
    <xf numFmtId="16" fontId="55" fillId="0" borderId="23" xfId="0" applyNumberFormat="1" applyFont="1" applyBorder="1" applyAlignment="1" quotePrefix="1">
      <alignment horizontal="center"/>
    </xf>
    <xf numFmtId="0" fontId="55" fillId="0" borderId="28" xfId="0" applyFont="1" applyBorder="1" applyAlignment="1" quotePrefix="1">
      <alignment horizontal="center"/>
    </xf>
    <xf numFmtId="0" fontId="55" fillId="0" borderId="23" xfId="0" applyFont="1" applyBorder="1" applyAlignment="1">
      <alignment horizontal="center"/>
    </xf>
    <xf numFmtId="0" fontId="55" fillId="0" borderId="28" xfId="0" applyFont="1" applyBorder="1" applyAlignment="1">
      <alignment/>
    </xf>
    <xf numFmtId="0" fontId="55" fillId="0" borderId="37" xfId="0" applyFont="1" applyBorder="1" applyAlignment="1" quotePrefix="1">
      <alignment horizontal="center"/>
    </xf>
    <xf numFmtId="6" fontId="55" fillId="0" borderId="23" xfId="0" applyNumberFormat="1" applyFont="1" applyBorder="1" applyAlignment="1">
      <alignment horizontal="right"/>
    </xf>
    <xf numFmtId="6" fontId="55" fillId="0" borderId="37" xfId="0" applyNumberFormat="1" applyFont="1" applyBorder="1" applyAlignment="1" quotePrefix="1">
      <alignment horizontal="right"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7" fontId="55" fillId="0" borderId="33" xfId="0" applyNumberFormat="1" applyFont="1" applyBorder="1" applyAlignment="1" quotePrefix="1">
      <alignment horizontal="center"/>
    </xf>
    <xf numFmtId="0" fontId="55" fillId="32" borderId="1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/>
    </xf>
    <xf numFmtId="8" fontId="0" fillId="0" borderId="0" xfId="0" applyNumberFormat="1" applyFont="1" applyBorder="1" applyAlignment="1" quotePrefix="1">
      <alignment horizontal="right"/>
    </xf>
    <xf numFmtId="0" fontId="11" fillId="32" borderId="27" xfId="0" applyFont="1" applyFill="1" applyBorder="1" applyAlignment="1" quotePrefix="1">
      <alignment horizontal="center"/>
    </xf>
    <xf numFmtId="0" fontId="11" fillId="32" borderId="26" xfId="0" applyFont="1" applyFill="1" applyBorder="1" applyAlignment="1" quotePrefix="1">
      <alignment horizontal="center"/>
    </xf>
    <xf numFmtId="0" fontId="11" fillId="32" borderId="27" xfId="0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/>
    </xf>
    <xf numFmtId="0" fontId="11" fillId="32" borderId="27" xfId="0" applyFont="1" applyFill="1" applyBorder="1" applyAlignment="1">
      <alignment/>
    </xf>
    <xf numFmtId="6" fontId="11" fillId="33" borderId="26" xfId="0" applyNumberFormat="1" applyFont="1" applyFill="1" applyBorder="1" applyAlignment="1" quotePrefix="1">
      <alignment horizontal="right"/>
    </xf>
    <xf numFmtId="6" fontId="11" fillId="33" borderId="27" xfId="0" applyNumberFormat="1" applyFont="1" applyFill="1" applyBorder="1" applyAlignment="1" quotePrefix="1">
      <alignment horizontal="right"/>
    </xf>
    <xf numFmtId="8" fontId="11" fillId="33" borderId="44" xfId="0" applyNumberFormat="1" applyFont="1" applyFill="1" applyBorder="1" applyAlignment="1" quotePrefix="1">
      <alignment horizontal="right"/>
    </xf>
    <xf numFmtId="0" fontId="2" fillId="0" borderId="23" xfId="0" applyFont="1" applyFill="1" applyBorder="1" applyAlignment="1">
      <alignment horizontal="center"/>
    </xf>
    <xf numFmtId="16" fontId="2" fillId="0" borderId="23" xfId="0" applyNumberFormat="1" applyFont="1" applyFill="1" applyBorder="1" applyAlignment="1" quotePrefix="1">
      <alignment horizontal="center"/>
    </xf>
    <xf numFmtId="0" fontId="0" fillId="0" borderId="23" xfId="0" applyFont="1" applyFill="1" applyBorder="1" applyAlignment="1">
      <alignment horizontal="left"/>
    </xf>
    <xf numFmtId="6" fontId="0" fillId="0" borderId="31" xfId="0" applyNumberFormat="1" applyFont="1" applyFill="1" applyBorder="1" applyAlignment="1">
      <alignment horizontal="right"/>
    </xf>
    <xf numFmtId="0" fontId="12" fillId="0" borderId="2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6" fontId="0" fillId="0" borderId="15" xfId="0" applyNumberFormat="1" applyFont="1" applyBorder="1" applyAlignment="1" quotePrefix="1">
      <alignment horizontal="right"/>
    </xf>
    <xf numFmtId="0" fontId="0" fillId="33" borderId="0" xfId="0" applyFont="1" applyFill="1" applyAlignment="1" quotePrefix="1">
      <alignment horizontal="center"/>
    </xf>
    <xf numFmtId="0" fontId="55" fillId="0" borderId="16" xfId="0" applyFont="1" applyBorder="1" applyAlignment="1">
      <alignment horizontal="center"/>
    </xf>
    <xf numFmtId="16" fontId="55" fillId="0" borderId="13" xfId="0" applyNumberFormat="1" applyFont="1" applyBorder="1" applyAlignment="1" quotePrefix="1">
      <alignment horizontal="center"/>
    </xf>
    <xf numFmtId="17" fontId="55" fillId="0" borderId="19" xfId="0" applyNumberFormat="1" applyFont="1" applyBorder="1" applyAlignment="1" quotePrefix="1">
      <alignment horizontal="center"/>
    </xf>
    <xf numFmtId="17" fontId="55" fillId="0" borderId="13" xfId="0" applyNumberFormat="1" applyFont="1" applyBorder="1" applyAlignment="1" quotePrefix="1">
      <alignment horizontal="center"/>
    </xf>
    <xf numFmtId="0" fontId="55" fillId="0" borderId="0" xfId="0" applyFont="1" applyBorder="1" applyAlignment="1" quotePrefix="1">
      <alignment horizontal="center"/>
    </xf>
    <xf numFmtId="0" fontId="55" fillId="0" borderId="0" xfId="0" applyFont="1" applyBorder="1" applyAlignment="1">
      <alignment/>
    </xf>
    <xf numFmtId="0" fontId="55" fillId="0" borderId="25" xfId="0" applyFont="1" applyBorder="1" applyAlignment="1" quotePrefix="1">
      <alignment horizontal="center"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6" fillId="0" borderId="18" xfId="0" applyFont="1" applyBorder="1" applyAlignment="1">
      <alignment horizontal="center"/>
    </xf>
    <xf numFmtId="8" fontId="11" fillId="33" borderId="25" xfId="0" applyNumberFormat="1" applyFont="1" applyFill="1" applyBorder="1" applyAlignment="1" quotePrefix="1">
      <alignment horizontal="right"/>
    </xf>
    <xf numFmtId="0" fontId="2" fillId="32" borderId="13" xfId="0" applyFont="1" applyFill="1" applyBorder="1" applyAlignment="1">
      <alignment horizontal="center"/>
    </xf>
    <xf numFmtId="0" fontId="11" fillId="0" borderId="22" xfId="0" applyFont="1" applyBorder="1" applyAlignment="1" quotePrefix="1">
      <alignment horizontal="center"/>
    </xf>
    <xf numFmtId="0" fontId="11" fillId="32" borderId="10" xfId="0" applyFont="1" applyFill="1" applyBorder="1" applyAlignment="1" quotePrefix="1">
      <alignment horizontal="center"/>
    </xf>
    <xf numFmtId="0" fontId="11" fillId="32" borderId="21" xfId="0" applyFont="1" applyFill="1" applyBorder="1" applyAlignment="1" quotePrefix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6" fontId="11" fillId="33" borderId="21" xfId="0" applyNumberFormat="1" applyFont="1" applyFill="1" applyBorder="1" applyAlignment="1" quotePrefix="1">
      <alignment horizontal="right"/>
    </xf>
    <xf numFmtId="6" fontId="11" fillId="33" borderId="10" xfId="0" applyNumberFormat="1" applyFont="1" applyFill="1" applyBorder="1" applyAlignment="1" quotePrefix="1">
      <alignment horizontal="right"/>
    </xf>
    <xf numFmtId="8" fontId="11" fillId="33" borderId="24" xfId="0" applyNumberFormat="1" applyFont="1" applyFill="1" applyBorder="1" applyAlignment="1" quotePrefix="1">
      <alignment horizontal="right"/>
    </xf>
    <xf numFmtId="0" fontId="0" fillId="0" borderId="17" xfId="0" applyFont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16" fontId="0" fillId="33" borderId="16" xfId="0" applyNumberFormat="1" applyFont="1" applyFill="1" applyBorder="1" applyAlignment="1">
      <alignment horizontal="center"/>
    </xf>
    <xf numFmtId="0" fontId="0" fillId="32" borderId="16" xfId="0" applyFont="1" applyFill="1" applyBorder="1" applyAlignment="1" quotePrefix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6" fontId="0" fillId="32" borderId="16" xfId="0" applyNumberFormat="1" applyFont="1" applyFill="1" applyBorder="1" applyAlignment="1" quotePrefix="1">
      <alignment horizontal="right"/>
    </xf>
    <xf numFmtId="6" fontId="0" fillId="33" borderId="20" xfId="0" applyNumberFormat="1" applyFont="1" applyFill="1" applyBorder="1" applyAlignment="1" quotePrefix="1">
      <alignment horizontal="right"/>
    </xf>
    <xf numFmtId="0" fontId="55" fillId="0" borderId="32" xfId="0" applyFont="1" applyFill="1" applyBorder="1" applyAlignment="1" quotePrefix="1">
      <alignment horizontal="center"/>
    </xf>
    <xf numFmtId="0" fontId="55" fillId="0" borderId="32" xfId="0" applyFont="1" applyFill="1" applyBorder="1" applyAlignment="1">
      <alignment horizontal="center"/>
    </xf>
    <xf numFmtId="0" fontId="56" fillId="0" borderId="20" xfId="0" applyFont="1" applyFill="1" applyBorder="1" applyAlignment="1" quotePrefix="1">
      <alignment horizontal="center"/>
    </xf>
    <xf numFmtId="0" fontId="55" fillId="0" borderId="45" xfId="0" applyFont="1" applyFill="1" applyBorder="1" applyAlignment="1" quotePrefix="1">
      <alignment horizontal="center"/>
    </xf>
    <xf numFmtId="0" fontId="55" fillId="0" borderId="30" xfId="0" applyFont="1" applyFill="1" applyBorder="1" applyAlignment="1" quotePrefix="1">
      <alignment horizontal="center"/>
    </xf>
    <xf numFmtId="0" fontId="55" fillId="0" borderId="20" xfId="0" applyFont="1" applyFill="1" applyBorder="1" applyAlignment="1">
      <alignment horizontal="center"/>
    </xf>
    <xf numFmtId="0" fontId="55" fillId="0" borderId="30" xfId="0" applyFont="1" applyFill="1" applyBorder="1" applyAlignment="1">
      <alignment/>
    </xf>
    <xf numFmtId="0" fontId="55" fillId="0" borderId="20" xfId="0" applyFont="1" applyFill="1" applyBorder="1" applyAlignment="1" quotePrefix="1">
      <alignment horizontal="center"/>
    </xf>
    <xf numFmtId="6" fontId="55" fillId="0" borderId="20" xfId="0" applyNumberFormat="1" applyFont="1" applyFill="1" applyBorder="1" applyAlignment="1" quotePrefix="1">
      <alignment horizontal="right"/>
    </xf>
    <xf numFmtId="6" fontId="55" fillId="0" borderId="30" xfId="0" applyNumberFormat="1" applyFont="1" applyFill="1" applyBorder="1" applyAlignment="1" quotePrefix="1">
      <alignment horizontal="right"/>
    </xf>
    <xf numFmtId="8" fontId="0" fillId="32" borderId="0" xfId="0" applyNumberFormat="1" applyFont="1" applyFill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 quotePrefix="1">
      <alignment horizontal="left"/>
    </xf>
    <xf numFmtId="0" fontId="0" fillId="0" borderId="32" xfId="0" applyFont="1" applyBorder="1" applyAlignment="1">
      <alignment/>
    </xf>
    <xf numFmtId="0" fontId="0" fillId="0" borderId="45" xfId="0" applyFont="1" applyBorder="1" applyAlignment="1" quotePrefix="1">
      <alignment horizontal="center"/>
    </xf>
    <xf numFmtId="6" fontId="0" fillId="0" borderId="30" xfId="0" applyNumberFormat="1" applyFont="1" applyBorder="1" applyAlignment="1">
      <alignment horizontal="right"/>
    </xf>
    <xf numFmtId="6" fontId="55" fillId="0" borderId="25" xfId="0" applyNumberFormat="1" applyFont="1" applyBorder="1" applyAlignment="1" quotePrefix="1">
      <alignment horizontal="right"/>
    </xf>
    <xf numFmtId="8" fontId="11" fillId="0" borderId="25" xfId="0" applyNumberFormat="1" applyFont="1" applyBorder="1" applyAlignment="1" quotePrefix="1">
      <alignment horizontal="right"/>
    </xf>
    <xf numFmtId="8" fontId="55" fillId="0" borderId="23" xfId="0" applyNumberFormat="1" applyFont="1" applyBorder="1" applyAlignment="1" quotePrefix="1">
      <alignment horizontal="right"/>
    </xf>
    <xf numFmtId="0" fontId="0" fillId="0" borderId="46" xfId="0" applyFont="1" applyBorder="1" applyAlignment="1">
      <alignment/>
    </xf>
    <xf numFmtId="8" fontId="0" fillId="0" borderId="13" xfId="0" applyNumberFormat="1" applyBorder="1" applyAlignment="1" quotePrefix="1">
      <alignment horizontal="right"/>
    </xf>
    <xf numFmtId="16" fontId="0" fillId="0" borderId="19" xfId="0" applyNumberFormat="1" applyFont="1" applyFill="1" applyBorder="1" applyAlignment="1" quotePrefix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 quotePrefix="1">
      <alignment horizontal="center"/>
    </xf>
    <xf numFmtId="6" fontId="0" fillId="0" borderId="13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17" fontId="0" fillId="0" borderId="10" xfId="0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 quotePrefix="1">
      <alignment horizontal="center"/>
    </xf>
    <xf numFmtId="3" fontId="0" fillId="0" borderId="10" xfId="0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 quotePrefix="1">
      <alignment/>
    </xf>
    <xf numFmtId="0" fontId="0" fillId="0" borderId="21" xfId="0" applyFont="1" applyFill="1" applyBorder="1" applyAlignment="1" quotePrefix="1">
      <alignment horizontal="right"/>
    </xf>
    <xf numFmtId="0" fontId="2" fillId="32" borderId="16" xfId="0" applyFont="1" applyFill="1" applyBorder="1" applyAlignment="1">
      <alignment/>
    </xf>
    <xf numFmtId="6" fontId="55" fillId="32" borderId="23" xfId="0" applyNumberFormat="1" applyFont="1" applyFill="1" applyBorder="1" applyAlignment="1" quotePrefix="1">
      <alignment horizontal="right"/>
    </xf>
    <xf numFmtId="6" fontId="55" fillId="32" borderId="23" xfId="0" applyNumberFormat="1" applyFont="1" applyFill="1" applyBorder="1" applyAlignment="1">
      <alignment horizontal="right"/>
    </xf>
    <xf numFmtId="8" fontId="55" fillId="32" borderId="37" xfId="0" applyNumberFormat="1" applyFont="1" applyFill="1" applyBorder="1" applyAlignment="1" quotePrefix="1">
      <alignment horizontal="right"/>
    </xf>
    <xf numFmtId="6" fontId="0" fillId="32" borderId="0" xfId="0" applyNumberFormat="1" applyFont="1" applyFill="1" applyBorder="1" applyAlignment="1">
      <alignment horizontal="right"/>
    </xf>
    <xf numFmtId="6" fontId="0" fillId="32" borderId="12" xfId="0" applyNumberFormat="1" applyFont="1" applyFill="1" applyBorder="1" applyAlignment="1">
      <alignment horizontal="right"/>
    </xf>
    <xf numFmtId="0" fontId="2" fillId="32" borderId="17" xfId="0" applyFont="1" applyFill="1" applyBorder="1" applyAlignment="1">
      <alignment horizontal="center"/>
    </xf>
    <xf numFmtId="16" fontId="55" fillId="32" borderId="17" xfId="0" applyNumberFormat="1" applyFont="1" applyFill="1" applyBorder="1" applyAlignment="1" quotePrefix="1">
      <alignment horizontal="center"/>
    </xf>
    <xf numFmtId="16" fontId="55" fillId="32" borderId="16" xfId="0" applyNumberFormat="1" applyFont="1" applyFill="1" applyBorder="1" applyAlignment="1" quotePrefix="1">
      <alignment horizontal="center"/>
    </xf>
    <xf numFmtId="0" fontId="55" fillId="32" borderId="11" xfId="0" applyFont="1" applyFill="1" applyBorder="1" applyAlignment="1" quotePrefix="1">
      <alignment horizontal="center"/>
    </xf>
    <xf numFmtId="0" fontId="55" fillId="32" borderId="17" xfId="0" applyFont="1" applyFill="1" applyBorder="1" applyAlignment="1" quotePrefix="1">
      <alignment horizontal="center"/>
    </xf>
    <xf numFmtId="0" fontId="55" fillId="32" borderId="16" xfId="0" applyFont="1" applyFill="1" applyBorder="1" applyAlignment="1">
      <alignment horizontal="center"/>
    </xf>
    <xf numFmtId="0" fontId="55" fillId="32" borderId="18" xfId="0" applyFont="1" applyFill="1" applyBorder="1" applyAlignment="1">
      <alignment horizontal="center"/>
    </xf>
    <xf numFmtId="0" fontId="55" fillId="32" borderId="16" xfId="0" applyFont="1" applyFill="1" applyBorder="1" applyAlignment="1">
      <alignment/>
    </xf>
    <xf numFmtId="0" fontId="55" fillId="32" borderId="18" xfId="0" applyFont="1" applyFill="1" applyBorder="1" applyAlignment="1" quotePrefix="1">
      <alignment horizontal="center"/>
    </xf>
    <xf numFmtId="6" fontId="55" fillId="32" borderId="16" xfId="0" applyNumberFormat="1" applyFont="1" applyFill="1" applyBorder="1" applyAlignment="1" quotePrefix="1">
      <alignment horizontal="right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center"/>
    </xf>
    <xf numFmtId="17" fontId="0" fillId="0" borderId="24" xfId="0" applyNumberFormat="1" applyFont="1" applyBorder="1" applyAlignment="1" quotePrefix="1">
      <alignment horizontal="center"/>
    </xf>
    <xf numFmtId="16" fontId="55" fillId="0" borderId="31" xfId="0" applyNumberFormat="1" applyFont="1" applyBorder="1" applyAlignment="1" quotePrefix="1">
      <alignment horizontal="center"/>
    </xf>
    <xf numFmtId="0" fontId="55" fillId="0" borderId="31" xfId="0" applyFont="1" applyBorder="1" applyAlignment="1">
      <alignment horizontal="center"/>
    </xf>
    <xf numFmtId="0" fontId="55" fillId="32" borderId="37" xfId="0" applyFont="1" applyFill="1" applyBorder="1" applyAlignment="1" quotePrefix="1">
      <alignment horizontal="center"/>
    </xf>
    <xf numFmtId="0" fontId="55" fillId="32" borderId="28" xfId="0" applyFont="1" applyFill="1" applyBorder="1" applyAlignment="1" quotePrefix="1">
      <alignment horizontal="center"/>
    </xf>
    <xf numFmtId="0" fontId="55" fillId="32" borderId="23" xfId="0" applyFont="1" applyFill="1" applyBorder="1" applyAlignment="1">
      <alignment horizontal="center"/>
    </xf>
    <xf numFmtId="0" fontId="55" fillId="32" borderId="37" xfId="0" applyFont="1" applyFill="1" applyBorder="1" applyAlignment="1" quotePrefix="1">
      <alignment/>
    </xf>
    <xf numFmtId="6" fontId="55" fillId="33" borderId="23" xfId="0" applyNumberFormat="1" applyFont="1" applyFill="1" applyBorder="1" applyAlignment="1" quotePrefix="1">
      <alignment horizontal="right"/>
    </xf>
    <xf numFmtId="8" fontId="55" fillId="33" borderId="37" xfId="0" applyNumberFormat="1" applyFont="1" applyFill="1" applyBorder="1" applyAlignment="1" quotePrefix="1">
      <alignment horizontal="right"/>
    </xf>
    <xf numFmtId="16" fontId="0" fillId="32" borderId="13" xfId="0" applyNumberFormat="1" applyFont="1" applyFill="1" applyBorder="1" applyAlignment="1" quotePrefix="1">
      <alignment horizontal="center"/>
    </xf>
    <xf numFmtId="0" fontId="0" fillId="32" borderId="0" xfId="0" applyFont="1" applyFill="1" applyBorder="1" applyAlignment="1">
      <alignment horizontal="center"/>
    </xf>
    <xf numFmtId="0" fontId="2" fillId="32" borderId="0" xfId="0" applyFont="1" applyFill="1" applyBorder="1" applyAlignment="1" quotePrefix="1">
      <alignment horizontal="center"/>
    </xf>
    <xf numFmtId="0" fontId="0" fillId="32" borderId="0" xfId="0" applyFont="1" applyFill="1" applyBorder="1" applyAlignment="1" quotePrefix="1">
      <alignment horizontal="center"/>
    </xf>
    <xf numFmtId="0" fontId="0" fillId="32" borderId="13" xfId="0" applyFont="1" applyFill="1" applyBorder="1" applyAlignment="1" quotePrefix="1">
      <alignment horizontal="center"/>
    </xf>
    <xf numFmtId="0" fontId="0" fillId="32" borderId="0" xfId="0" applyFont="1" applyFill="1" applyBorder="1" applyAlignment="1">
      <alignment/>
    </xf>
    <xf numFmtId="6" fontId="0" fillId="32" borderId="0" xfId="0" applyNumberFormat="1" applyFont="1" applyFill="1" applyBorder="1" applyAlignment="1" quotePrefix="1">
      <alignment horizontal="right"/>
    </xf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" fontId="11" fillId="32" borderId="0" xfId="0" applyNumberFormat="1" applyFont="1" applyFill="1" applyBorder="1" applyAlignment="1" quotePrefix="1">
      <alignment horizontal="center"/>
    </xf>
    <xf numFmtId="0" fontId="11" fillId="32" borderId="25" xfId="0" applyFont="1" applyFill="1" applyBorder="1" applyAlignment="1" quotePrefix="1">
      <alignment horizontal="center"/>
    </xf>
    <xf numFmtId="16" fontId="11" fillId="33" borderId="15" xfId="0" applyNumberFormat="1" applyFont="1" applyFill="1" applyBorder="1" applyAlignment="1">
      <alignment horizontal="center"/>
    </xf>
    <xf numFmtId="16" fontId="55" fillId="0" borderId="10" xfId="0" applyNumberFormat="1" applyFont="1" applyBorder="1" applyAlignment="1" quotePrefix="1">
      <alignment horizontal="center"/>
    </xf>
    <xf numFmtId="0" fontId="55" fillId="32" borderId="10" xfId="0" applyFont="1" applyFill="1" applyBorder="1" applyAlignment="1" quotePrefix="1">
      <alignment horizontal="center"/>
    </xf>
    <xf numFmtId="0" fontId="55" fillId="32" borderId="21" xfId="0" applyFont="1" applyFill="1" applyBorder="1" applyAlignment="1" quotePrefix="1">
      <alignment horizontal="center"/>
    </xf>
    <xf numFmtId="0" fontId="55" fillId="32" borderId="10" xfId="0" applyFont="1" applyFill="1" applyBorder="1" applyAlignment="1">
      <alignment horizontal="center"/>
    </xf>
    <xf numFmtId="0" fontId="55" fillId="32" borderId="21" xfId="0" applyFont="1" applyFill="1" applyBorder="1" applyAlignment="1">
      <alignment horizontal="center"/>
    </xf>
    <xf numFmtId="0" fontId="55" fillId="32" borderId="10" xfId="0" applyFont="1" applyFill="1" applyBorder="1" applyAlignment="1">
      <alignment/>
    </xf>
    <xf numFmtId="6" fontId="55" fillId="33" borderId="21" xfId="0" applyNumberFormat="1" applyFont="1" applyFill="1" applyBorder="1" applyAlignment="1" quotePrefix="1">
      <alignment horizontal="right"/>
    </xf>
    <xf numFmtId="6" fontId="55" fillId="33" borderId="10" xfId="0" applyNumberFormat="1" applyFont="1" applyFill="1" applyBorder="1" applyAlignment="1" quotePrefix="1">
      <alignment horizontal="right"/>
    </xf>
    <xf numFmtId="8" fontId="55" fillId="33" borderId="21" xfId="0" applyNumberFormat="1" applyFont="1" applyFill="1" applyBorder="1" applyAlignment="1" quotePrefix="1">
      <alignment horizontal="right"/>
    </xf>
    <xf numFmtId="0" fontId="11" fillId="0" borderId="45" xfId="0" applyFont="1" applyBorder="1" applyAlignment="1">
      <alignment horizontal="center"/>
    </xf>
    <xf numFmtId="0" fontId="11" fillId="0" borderId="32" xfId="0" applyFont="1" applyBorder="1" applyAlignment="1" quotePrefix="1">
      <alignment horizontal="center"/>
    </xf>
    <xf numFmtId="6" fontId="11" fillId="33" borderId="30" xfId="0" applyNumberFormat="1" applyFont="1" applyFill="1" applyBorder="1" applyAlignment="1" quotePrefix="1">
      <alignment horizontal="right"/>
    </xf>
    <xf numFmtId="8" fontId="11" fillId="33" borderId="45" xfId="0" applyNumberFormat="1" applyFont="1" applyFill="1" applyBorder="1" applyAlignment="1" quotePrefix="1">
      <alignment horizontal="right"/>
    </xf>
    <xf numFmtId="16" fontId="11" fillId="0" borderId="20" xfId="0" applyNumberFormat="1" applyFont="1" applyBorder="1" applyAlignment="1" quotePrefix="1">
      <alignment horizontal="center"/>
    </xf>
    <xf numFmtId="0" fontId="2" fillId="0" borderId="25" xfId="0" applyFont="1" applyFill="1" applyBorder="1" applyAlignment="1">
      <alignment horizontal="center"/>
    </xf>
    <xf numFmtId="6" fontId="11" fillId="0" borderId="13" xfId="0" applyNumberFormat="1" applyFont="1" applyBorder="1" applyAlignment="1">
      <alignment horizontal="right"/>
    </xf>
    <xf numFmtId="16" fontId="11" fillId="0" borderId="0" xfId="0" applyNumberFormat="1" applyFont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17" fontId="0" fillId="0" borderId="22" xfId="0" applyNumberFormat="1" applyFont="1" applyBorder="1" applyAlignment="1" quotePrefix="1">
      <alignment horizontal="center"/>
    </xf>
    <xf numFmtId="0" fontId="2" fillId="0" borderId="21" xfId="0" applyFont="1" applyBorder="1" applyAlignment="1">
      <alignment/>
    </xf>
    <xf numFmtId="0" fontId="56" fillId="0" borderId="19" xfId="0" applyFont="1" applyBorder="1" applyAlignment="1">
      <alignment horizontal="center"/>
    </xf>
    <xf numFmtId="16" fontId="11" fillId="0" borderId="35" xfId="0" applyNumberFormat="1" applyFont="1" applyBorder="1" applyAlignment="1" quotePrefix="1">
      <alignment horizontal="center"/>
    </xf>
    <xf numFmtId="0" fontId="11" fillId="0" borderId="33" xfId="0" applyFont="1" applyBorder="1" applyAlignment="1" quotePrefix="1">
      <alignment horizontal="center"/>
    </xf>
    <xf numFmtId="0" fontId="11" fillId="0" borderId="33" xfId="0" applyFont="1" applyBorder="1" applyAlignment="1">
      <alignment/>
    </xf>
    <xf numFmtId="6" fontId="11" fillId="0" borderId="35" xfId="0" applyNumberFormat="1" applyFont="1" applyBorder="1" applyAlignment="1">
      <alignment horizontal="right"/>
    </xf>
    <xf numFmtId="6" fontId="11" fillId="0" borderId="35" xfId="0" applyNumberFormat="1" applyFont="1" applyBorder="1" applyAlignment="1">
      <alignment/>
    </xf>
    <xf numFmtId="8" fontId="11" fillId="0" borderId="33" xfId="0" applyNumberFormat="1" applyFont="1" applyBorder="1" applyAlignment="1" quotePrefix="1">
      <alignment horizontal="right"/>
    </xf>
    <xf numFmtId="6" fontId="11" fillId="0" borderId="0" xfId="0" applyNumberFormat="1" applyFont="1" applyBorder="1" applyAlignment="1">
      <alignment/>
    </xf>
    <xf numFmtId="0" fontId="11" fillId="0" borderId="13" xfId="0" applyFont="1" applyBorder="1" applyAlignment="1" quotePrefix="1">
      <alignment horizontal="center"/>
    </xf>
    <xf numFmtId="0" fontId="11" fillId="0" borderId="13" xfId="0" applyFont="1" applyBorder="1" applyAlignment="1">
      <alignment/>
    </xf>
    <xf numFmtId="17" fontId="11" fillId="0" borderId="15" xfId="0" applyNumberFormat="1" applyFont="1" applyBorder="1" applyAlignment="1" quotePrefix="1">
      <alignment horizontal="center"/>
    </xf>
    <xf numFmtId="0" fontId="11" fillId="0" borderId="21" xfId="0" applyFont="1" applyBorder="1" applyAlignment="1">
      <alignment horizontal="center"/>
    </xf>
    <xf numFmtId="16" fontId="11" fillId="0" borderId="10" xfId="0" applyNumberFormat="1" applyFont="1" applyBorder="1" applyAlignment="1" quotePrefix="1">
      <alignment horizontal="center"/>
    </xf>
    <xf numFmtId="0" fontId="11" fillId="0" borderId="21" xfId="0" applyFont="1" applyBorder="1" applyAlignment="1" quotePrefix="1">
      <alignment horizontal="center"/>
    </xf>
    <xf numFmtId="0" fontId="11" fillId="0" borderId="21" xfId="0" applyFont="1" applyBorder="1" applyAlignment="1">
      <alignment/>
    </xf>
    <xf numFmtId="6" fontId="11" fillId="0" borderId="10" xfId="0" applyNumberFormat="1" applyFont="1" applyBorder="1" applyAlignment="1">
      <alignment horizontal="right"/>
    </xf>
    <xf numFmtId="6" fontId="11" fillId="0" borderId="21" xfId="0" applyNumberFormat="1" applyFont="1" applyBorder="1" applyAlignment="1">
      <alignment horizontal="right"/>
    </xf>
    <xf numFmtId="8" fontId="11" fillId="0" borderId="21" xfId="0" applyNumberFormat="1" applyFont="1" applyBorder="1" applyAlignment="1" quotePrefix="1">
      <alignment horizontal="right"/>
    </xf>
    <xf numFmtId="16" fontId="55" fillId="0" borderId="0" xfId="0" applyNumberFormat="1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6" fontId="0" fillId="0" borderId="10" xfId="0" applyNumberFormat="1" applyBorder="1" applyAlignment="1">
      <alignment horizontal="right"/>
    </xf>
    <xf numFmtId="0" fontId="55" fillId="0" borderId="13" xfId="0" applyFont="1" applyBorder="1" applyAlignment="1" quotePrefix="1">
      <alignment horizontal="center"/>
    </xf>
    <xf numFmtId="6" fontId="0" fillId="0" borderId="0" xfId="0" applyNumberFormat="1" applyBorder="1" applyAlignment="1">
      <alignment horizontal="right"/>
    </xf>
    <xf numFmtId="8" fontId="0" fillId="0" borderId="25" xfId="0" applyNumberFormat="1" applyFont="1" applyBorder="1" applyAlignment="1" quotePrefix="1">
      <alignment horizontal="right"/>
    </xf>
    <xf numFmtId="6" fontId="55" fillId="32" borderId="13" xfId="0" applyNumberFormat="1" applyFont="1" applyFill="1" applyBorder="1" applyAlignment="1">
      <alignment horizontal="right"/>
    </xf>
    <xf numFmtId="6" fontId="55" fillId="32" borderId="21" xfId="0" applyNumberFormat="1" applyFont="1" applyFill="1" applyBorder="1" applyAlignment="1">
      <alignment horizontal="right"/>
    </xf>
    <xf numFmtId="0" fontId="56" fillId="0" borderId="10" xfId="0" applyFont="1" applyBorder="1" applyAlignment="1">
      <alignment horizontal="center"/>
    </xf>
    <xf numFmtId="17" fontId="55" fillId="0" borderId="21" xfId="0" applyNumberFormat="1" applyFont="1" applyBorder="1" applyAlignment="1" quotePrefix="1">
      <alignment horizontal="center"/>
    </xf>
    <xf numFmtId="0" fontId="55" fillId="0" borderId="21" xfId="0" applyFont="1" applyBorder="1" applyAlignment="1" quotePrefix="1">
      <alignment horizontal="center"/>
    </xf>
    <xf numFmtId="0" fontId="55" fillId="0" borderId="21" xfId="0" applyFont="1" applyBorder="1" applyAlignment="1">
      <alignment/>
    </xf>
    <xf numFmtId="6" fontId="55" fillId="0" borderId="10" xfId="0" applyNumberFormat="1" applyFont="1" applyBorder="1" applyAlignment="1">
      <alignment horizontal="right"/>
    </xf>
    <xf numFmtId="17" fontId="11" fillId="0" borderId="32" xfId="0" applyNumberFormat="1" applyFont="1" applyBorder="1" applyAlignment="1" quotePrefix="1">
      <alignment horizontal="center"/>
    </xf>
    <xf numFmtId="17" fontId="11" fillId="0" borderId="20" xfId="0" applyNumberFormat="1" applyFont="1" applyBorder="1" applyAlignment="1" quotePrefix="1">
      <alignment horizontal="center"/>
    </xf>
    <xf numFmtId="0" fontId="11" fillId="0" borderId="30" xfId="0" applyFont="1" applyBorder="1" applyAlignment="1" quotePrefix="1">
      <alignment horizontal="center"/>
    </xf>
    <xf numFmtId="0" fontId="11" fillId="0" borderId="20" xfId="0" applyFont="1" applyBorder="1" applyAlignment="1">
      <alignment horizontal="left"/>
    </xf>
    <xf numFmtId="0" fontId="55" fillId="0" borderId="20" xfId="0" applyFont="1" applyBorder="1" applyAlignment="1">
      <alignment/>
    </xf>
    <xf numFmtId="0" fontId="11" fillId="0" borderId="45" xfId="0" applyFont="1" applyBorder="1" applyAlignment="1" quotePrefix="1">
      <alignment horizontal="center"/>
    </xf>
    <xf numFmtId="6" fontId="11" fillId="0" borderId="45" xfId="0" applyNumberFormat="1" applyFont="1" applyBorder="1" applyAlignment="1">
      <alignment horizontal="right"/>
    </xf>
    <xf numFmtId="6" fontId="11" fillId="0" borderId="32" xfId="0" applyNumberFormat="1" applyFont="1" applyBorder="1" applyAlignment="1">
      <alignment horizontal="right"/>
    </xf>
    <xf numFmtId="8" fontId="11" fillId="0" borderId="20" xfId="0" applyNumberFormat="1" applyFont="1" applyBorder="1" applyAlignment="1" quotePrefix="1">
      <alignment horizontal="right"/>
    </xf>
    <xf numFmtId="6" fontId="55" fillId="0" borderId="13" xfId="0" applyNumberFormat="1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17" fontId="55" fillId="0" borderId="0" xfId="0" applyNumberFormat="1" applyFont="1" applyBorder="1" applyAlignment="1" quotePrefix="1">
      <alignment horizontal="center"/>
    </xf>
    <xf numFmtId="6" fontId="55" fillId="0" borderId="0" xfId="0" applyNumberFormat="1" applyFont="1" applyBorder="1" applyAlignment="1">
      <alignment horizontal="right"/>
    </xf>
    <xf numFmtId="17" fontId="55" fillId="0" borderId="17" xfId="0" applyNumberFormat="1" applyFont="1" applyBorder="1" applyAlignment="1" quotePrefix="1">
      <alignment horizontal="center"/>
    </xf>
    <xf numFmtId="17" fontId="55" fillId="0" borderId="16" xfId="0" applyNumberFormat="1" applyFont="1" applyBorder="1" applyAlignment="1" quotePrefix="1">
      <alignment horizontal="center"/>
    </xf>
    <xf numFmtId="16" fontId="55" fillId="0" borderId="11" xfId="0" applyNumberFormat="1" applyFont="1" applyBorder="1" applyAlignment="1" quotePrefix="1">
      <alignment horizontal="center"/>
    </xf>
    <xf numFmtId="0" fontId="55" fillId="0" borderId="11" xfId="0" applyFont="1" applyBorder="1" applyAlignment="1">
      <alignment/>
    </xf>
    <xf numFmtId="0" fontId="55" fillId="0" borderId="18" xfId="0" applyFont="1" applyBorder="1" applyAlignment="1" quotePrefix="1">
      <alignment horizontal="center"/>
    </xf>
    <xf numFmtId="6" fontId="55" fillId="0" borderId="18" xfId="0" applyNumberFormat="1" applyFont="1" applyBorder="1" applyAlignment="1" quotePrefix="1">
      <alignment horizontal="right"/>
    </xf>
    <xf numFmtId="6" fontId="55" fillId="0" borderId="16" xfId="0" applyNumberFormat="1" applyFont="1" applyBorder="1" applyAlignment="1">
      <alignment horizontal="right"/>
    </xf>
    <xf numFmtId="8" fontId="55" fillId="0" borderId="18" xfId="0" applyNumberFormat="1" applyFont="1" applyBorder="1" applyAlignment="1" quotePrefix="1">
      <alignment horizontal="right"/>
    </xf>
    <xf numFmtId="0" fontId="12" fillId="0" borderId="0" xfId="0" applyFont="1" applyBorder="1" applyAlignment="1">
      <alignment horizontal="center"/>
    </xf>
    <xf numFmtId="6" fontId="55" fillId="0" borderId="0" xfId="0" applyNumberFormat="1" applyFont="1" applyBorder="1" applyAlignment="1" quotePrefix="1">
      <alignment horizontal="right"/>
    </xf>
    <xf numFmtId="0" fontId="2" fillId="0" borderId="13" xfId="0" applyFont="1" applyBorder="1" applyAlignment="1" quotePrefix="1">
      <alignment horizontal="center"/>
    </xf>
    <xf numFmtId="16" fontId="55" fillId="0" borderId="17" xfId="0" applyNumberFormat="1" applyFont="1" applyBorder="1" applyAlignment="1" quotePrefix="1">
      <alignment horizontal="center"/>
    </xf>
    <xf numFmtId="0" fontId="55" fillId="0" borderId="18" xfId="0" applyFont="1" applyBorder="1" applyAlignment="1">
      <alignment horizontal="center"/>
    </xf>
    <xf numFmtId="0" fontId="55" fillId="0" borderId="16" xfId="0" applyFont="1" applyBorder="1" applyAlignment="1" quotePrefix="1">
      <alignment horizontal="center"/>
    </xf>
    <xf numFmtId="0" fontId="55" fillId="0" borderId="33" xfId="0" applyFont="1" applyBorder="1" applyAlignment="1">
      <alignment/>
    </xf>
    <xf numFmtId="6" fontId="55" fillId="0" borderId="13" xfId="0" applyNumberFormat="1" applyFont="1" applyBorder="1" applyAlignment="1" quotePrefix="1">
      <alignment horizontal="right"/>
    </xf>
    <xf numFmtId="0" fontId="56" fillId="0" borderId="15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32" borderId="10" xfId="0" applyFont="1" applyFill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0" fontId="2" fillId="0" borderId="21" xfId="0" applyFont="1" applyBorder="1" applyAlignment="1" quotePrefix="1">
      <alignment horizontal="center"/>
    </xf>
    <xf numFmtId="17" fontId="11" fillId="0" borderId="22" xfId="0" applyNumberFormat="1" applyFont="1" applyBorder="1" applyAlignment="1" quotePrefix="1">
      <alignment horizontal="center"/>
    </xf>
    <xf numFmtId="16" fontId="11" fillId="0" borderId="21" xfId="0" applyNumberFormat="1" applyFont="1" applyBorder="1" applyAlignment="1" quotePrefix="1">
      <alignment horizontal="center"/>
    </xf>
    <xf numFmtId="0" fontId="11" fillId="0" borderId="10" xfId="0" applyFont="1" applyBorder="1" applyAlignment="1" quotePrefix="1">
      <alignment horizontal="center"/>
    </xf>
    <xf numFmtId="0" fontId="11" fillId="0" borderId="10" xfId="0" applyFont="1" applyBorder="1" applyAlignment="1">
      <alignment/>
    </xf>
    <xf numFmtId="8" fontId="11" fillId="0" borderId="24" xfId="0" applyNumberFormat="1" applyFont="1" applyBorder="1" applyAlignment="1" quotePrefix="1">
      <alignment horizontal="right"/>
    </xf>
    <xf numFmtId="0" fontId="55" fillId="0" borderId="22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16" fontId="55" fillId="0" borderId="10" xfId="0" applyNumberFormat="1" applyFont="1" applyFill="1" applyBorder="1" applyAlignment="1" quotePrefix="1">
      <alignment horizontal="center"/>
    </xf>
    <xf numFmtId="0" fontId="55" fillId="32" borderId="21" xfId="0" applyFont="1" applyFill="1" applyBorder="1" applyAlignment="1">
      <alignment/>
    </xf>
    <xf numFmtId="0" fontId="55" fillId="0" borderId="26" xfId="0" applyFont="1" applyBorder="1" applyAlignment="1">
      <alignment horizontal="center"/>
    </xf>
    <xf numFmtId="0" fontId="56" fillId="0" borderId="21" xfId="0" applyFont="1" applyBorder="1" applyAlignment="1" quotePrefix="1">
      <alignment horizontal="center"/>
    </xf>
    <xf numFmtId="0" fontId="0" fillId="0" borderId="21" xfId="0" applyBorder="1" applyAlignment="1">
      <alignment/>
    </xf>
    <xf numFmtId="6" fontId="55" fillId="32" borderId="21" xfId="0" applyNumberFormat="1" applyFont="1" applyFill="1" applyBorder="1" applyAlignment="1" quotePrefix="1">
      <alignment horizontal="right"/>
    </xf>
    <xf numFmtId="8" fontId="55" fillId="32" borderId="21" xfId="0" applyNumberFormat="1" applyFont="1" applyFill="1" applyBorder="1" applyAlignment="1" quotePrefix="1">
      <alignment horizontal="right"/>
    </xf>
    <xf numFmtId="0" fontId="55" fillId="32" borderId="26" xfId="0" applyFont="1" applyFill="1" applyBorder="1" applyAlignment="1" quotePrefix="1">
      <alignment horizontal="center"/>
    </xf>
    <xf numFmtId="0" fontId="12" fillId="0" borderId="10" xfId="0" applyFont="1" applyBorder="1" applyAlignment="1">
      <alignment horizontal="center"/>
    </xf>
    <xf numFmtId="17" fontId="11" fillId="0" borderId="10" xfId="0" applyNumberFormat="1" applyFont="1" applyBorder="1" applyAlignment="1" quotePrefix="1">
      <alignment horizontal="center"/>
    </xf>
    <xf numFmtId="0" fontId="55" fillId="0" borderId="23" xfId="0" applyFont="1" applyBorder="1" applyAlignment="1" quotePrefix="1">
      <alignment horizontal="center"/>
    </xf>
    <xf numFmtId="0" fontId="55" fillId="0" borderId="28" xfId="0" applyFont="1" applyBorder="1" applyAlignment="1">
      <alignment horizontal="center"/>
    </xf>
    <xf numFmtId="0" fontId="55" fillId="32" borderId="31" xfId="0" applyFont="1" applyFill="1" applyBorder="1" applyAlignment="1" quotePrefix="1">
      <alignment horizontal="center"/>
    </xf>
    <xf numFmtId="0" fontId="55" fillId="32" borderId="23" xfId="0" applyFont="1" applyFill="1" applyBorder="1" applyAlignment="1" quotePrefix="1">
      <alignment horizontal="center"/>
    </xf>
    <xf numFmtId="0" fontId="55" fillId="32" borderId="28" xfId="0" applyFont="1" applyFill="1" applyBorder="1" applyAlignment="1">
      <alignment horizontal="center"/>
    </xf>
    <xf numFmtId="0" fontId="55" fillId="32" borderId="28" xfId="0" applyFont="1" applyFill="1" applyBorder="1" applyAlignment="1">
      <alignment/>
    </xf>
    <xf numFmtId="6" fontId="55" fillId="33" borderId="31" xfId="0" applyNumberFormat="1" applyFont="1" applyFill="1" applyBorder="1" applyAlignment="1" quotePrefix="1">
      <alignment horizontal="right"/>
    </xf>
    <xf numFmtId="8" fontId="55" fillId="33" borderId="23" xfId="0" applyNumberFormat="1" applyFont="1" applyFill="1" applyBorder="1" applyAlignment="1" quotePrefix="1">
      <alignment horizontal="right"/>
    </xf>
    <xf numFmtId="16" fontId="0" fillId="33" borderId="16" xfId="0" applyNumberFormat="1" applyFont="1" applyFill="1" applyBorder="1" applyAlignment="1" quotePrefix="1">
      <alignment horizontal="center"/>
    </xf>
    <xf numFmtId="8" fontId="55" fillId="0" borderId="23" xfId="0" applyNumberFormat="1" applyFont="1" applyFill="1" applyBorder="1" applyAlignment="1" quotePrefix="1">
      <alignment horizontal="right"/>
    </xf>
    <xf numFmtId="16" fontId="55" fillId="0" borderId="23" xfId="0" applyNumberFormat="1" applyFont="1" applyFill="1" applyBorder="1" applyAlignment="1" quotePrefix="1">
      <alignment horizontal="center"/>
    </xf>
    <xf numFmtId="0" fontId="55" fillId="0" borderId="31" xfId="0" applyFont="1" applyBorder="1" applyAlignment="1" quotePrefix="1">
      <alignment horizontal="center"/>
    </xf>
    <xf numFmtId="0" fontId="11" fillId="0" borderId="27" xfId="0" applyFont="1" applyBorder="1" applyAlignment="1" quotePrefix="1">
      <alignment horizontal="center"/>
    </xf>
    <xf numFmtId="0" fontId="11" fillId="0" borderId="33" xfId="0" applyFont="1" applyFill="1" applyBorder="1" applyAlignment="1">
      <alignment horizontal="center"/>
    </xf>
    <xf numFmtId="0" fontId="55" fillId="32" borderId="28" xfId="0" applyFont="1" applyFill="1" applyBorder="1" applyAlignment="1" quotePrefix="1">
      <alignment/>
    </xf>
    <xf numFmtId="0" fontId="0" fillId="0" borderId="22" xfId="0" applyFont="1" applyBorder="1" applyAlignment="1">
      <alignment/>
    </xf>
    <xf numFmtId="0" fontId="55" fillId="0" borderId="11" xfId="0" applyFont="1" applyBorder="1" applyAlignment="1" quotePrefix="1">
      <alignment horizontal="center"/>
    </xf>
    <xf numFmtId="16" fontId="55" fillId="0" borderId="16" xfId="0" applyNumberFormat="1" applyFont="1" applyBorder="1" applyAlignment="1" quotePrefix="1">
      <alignment horizontal="center"/>
    </xf>
    <xf numFmtId="6" fontId="55" fillId="0" borderId="17" xfId="0" applyNumberFormat="1" applyFont="1" applyBorder="1" applyAlignment="1">
      <alignment horizontal="right"/>
    </xf>
    <xf numFmtId="8" fontId="55" fillId="0" borderId="16" xfId="0" applyNumberFormat="1" applyFont="1" applyBorder="1" applyAlignment="1" quotePrefix="1">
      <alignment horizontal="right"/>
    </xf>
    <xf numFmtId="0" fontId="12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" fontId="55" fillId="0" borderId="22" xfId="0" applyNumberFormat="1" applyFont="1" applyBorder="1" applyAlignment="1" quotePrefix="1">
      <alignment horizontal="center"/>
    </xf>
    <xf numFmtId="0" fontId="55" fillId="0" borderId="10" xfId="0" applyFont="1" applyBorder="1" applyAlignment="1" quotePrefix="1">
      <alignment horizontal="center"/>
    </xf>
    <xf numFmtId="16" fontId="55" fillId="0" borderId="21" xfId="0" applyNumberFormat="1" applyFont="1" applyBorder="1" applyAlignment="1" quotePrefix="1">
      <alignment horizontal="center"/>
    </xf>
    <xf numFmtId="0" fontId="55" fillId="0" borderId="10" xfId="0" applyFont="1" applyBorder="1" applyAlignment="1">
      <alignment/>
    </xf>
    <xf numFmtId="0" fontId="55" fillId="0" borderId="24" xfId="0" applyFont="1" applyBorder="1" applyAlignment="1" quotePrefix="1">
      <alignment horizontal="center"/>
    </xf>
    <xf numFmtId="6" fontId="55" fillId="0" borderId="24" xfId="0" applyNumberFormat="1" applyFont="1" applyBorder="1" applyAlignment="1" quotePrefix="1">
      <alignment horizontal="right"/>
    </xf>
    <xf numFmtId="17" fontId="11" fillId="0" borderId="46" xfId="0" applyNumberFormat="1" applyFont="1" applyBorder="1" applyAlignment="1" quotePrefix="1">
      <alignment horizontal="center"/>
    </xf>
    <xf numFmtId="17" fontId="11" fillId="0" borderId="26" xfId="0" applyNumberFormat="1" applyFont="1" applyBorder="1" applyAlignment="1" quotePrefix="1">
      <alignment horizontal="center"/>
    </xf>
    <xf numFmtId="0" fontId="11" fillId="0" borderId="27" xfId="0" applyFont="1" applyBorder="1" applyAlignment="1">
      <alignment horizontal="center"/>
    </xf>
    <xf numFmtId="16" fontId="11" fillId="0" borderId="26" xfId="0" applyNumberFormat="1" applyFont="1" applyBorder="1" applyAlignment="1" quotePrefix="1">
      <alignment horizontal="center"/>
    </xf>
    <xf numFmtId="6" fontId="11" fillId="0" borderId="26" xfId="0" applyNumberFormat="1" applyFont="1" applyBorder="1" applyAlignment="1">
      <alignment horizontal="right"/>
    </xf>
    <xf numFmtId="6" fontId="11" fillId="0" borderId="27" xfId="0" applyNumberFormat="1" applyFont="1" applyBorder="1" applyAlignment="1">
      <alignment horizontal="right"/>
    </xf>
    <xf numFmtId="8" fontId="11" fillId="0" borderId="44" xfId="0" applyNumberFormat="1" applyFont="1" applyBorder="1" applyAlignment="1" quotePrefix="1">
      <alignment horizontal="right"/>
    </xf>
    <xf numFmtId="0" fontId="0" fillId="32" borderId="16" xfId="0" applyNumberFormat="1" applyFont="1" applyFill="1" applyBorder="1" applyAlignment="1" quotePrefix="1">
      <alignment horizontal="right"/>
    </xf>
    <xf numFmtId="0" fontId="2" fillId="32" borderId="16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0" fillId="32" borderId="17" xfId="0" applyFont="1" applyFill="1" applyBorder="1" applyAlignment="1" quotePrefix="1">
      <alignment horizontal="center"/>
    </xf>
    <xf numFmtId="0" fontId="0" fillId="32" borderId="18" xfId="0" applyFont="1" applyFill="1" applyBorder="1" applyAlignment="1" quotePrefix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32" borderId="11" xfId="0" applyFont="1" applyFill="1" applyBorder="1" applyAlignment="1" quotePrefix="1">
      <alignment horizontal="center"/>
    </xf>
    <xf numFmtId="6" fontId="0" fillId="32" borderId="11" xfId="0" applyNumberFormat="1" applyFont="1" applyFill="1" applyBorder="1" applyAlignment="1" quotePrefix="1">
      <alignment horizontal="right"/>
    </xf>
    <xf numFmtId="0" fontId="0" fillId="32" borderId="0" xfId="0" applyFill="1" applyAlignment="1">
      <alignment/>
    </xf>
    <xf numFmtId="8" fontId="2" fillId="0" borderId="0" xfId="0" applyNumberFormat="1" applyFont="1" applyAlignment="1">
      <alignment horizontal="center"/>
    </xf>
    <xf numFmtId="0" fontId="0" fillId="32" borderId="28" xfId="0" applyFont="1" applyFill="1" applyBorder="1" applyAlignment="1" quotePrefix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 quotePrefix="1">
      <alignment horizontal="center"/>
    </xf>
    <xf numFmtId="0" fontId="11" fillId="32" borderId="11" xfId="0" applyFont="1" applyFill="1" applyBorder="1" applyAlignment="1" quotePrefix="1">
      <alignment horizontal="center"/>
    </xf>
    <xf numFmtId="0" fontId="11" fillId="32" borderId="16" xfId="0" applyFont="1" applyFill="1" applyBorder="1" applyAlignment="1" quotePrefix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1" xfId="0" applyFont="1" applyFill="1" applyBorder="1" applyAlignment="1">
      <alignment/>
    </xf>
    <xf numFmtId="6" fontId="11" fillId="33" borderId="16" xfId="0" applyNumberFormat="1" applyFont="1" applyFill="1" applyBorder="1" applyAlignment="1" quotePrefix="1">
      <alignment horizontal="right"/>
    </xf>
    <xf numFmtId="6" fontId="11" fillId="33" borderId="11" xfId="0" applyNumberFormat="1" applyFont="1" applyFill="1" applyBorder="1" applyAlignment="1" quotePrefix="1">
      <alignment horizontal="right"/>
    </xf>
    <xf numFmtId="8" fontId="11" fillId="33" borderId="37" xfId="0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8" fontId="11" fillId="33" borderId="0" xfId="0" applyNumberFormat="1" applyFont="1" applyFill="1" applyBorder="1" applyAlignment="1" quotePrefix="1">
      <alignment horizontal="right"/>
    </xf>
    <xf numFmtId="16" fontId="55" fillId="32" borderId="13" xfId="0" applyNumberFormat="1" applyFont="1" applyFill="1" applyBorder="1" applyAlignment="1" quotePrefix="1">
      <alignment horizontal="center"/>
    </xf>
    <xf numFmtId="16" fontId="55" fillId="33" borderId="0" xfId="0" applyNumberFormat="1" applyFont="1" applyFill="1" applyBorder="1" applyAlignment="1">
      <alignment horizontal="center"/>
    </xf>
    <xf numFmtId="0" fontId="55" fillId="32" borderId="13" xfId="0" applyFont="1" applyFill="1" applyBorder="1" applyAlignment="1" quotePrefix="1">
      <alignment horizontal="center"/>
    </xf>
    <xf numFmtId="0" fontId="55" fillId="32" borderId="0" xfId="0" applyFont="1" applyFill="1" applyBorder="1" applyAlignment="1" quotePrefix="1">
      <alignment horizontal="center"/>
    </xf>
    <xf numFmtId="0" fontId="55" fillId="32" borderId="13" xfId="0" applyFont="1" applyFill="1" applyBorder="1" applyAlignment="1">
      <alignment horizontal="center"/>
    </xf>
    <xf numFmtId="0" fontId="55" fillId="32" borderId="0" xfId="0" applyFont="1" applyFill="1" applyBorder="1" applyAlignment="1">
      <alignment horizontal="center"/>
    </xf>
    <xf numFmtId="0" fontId="55" fillId="32" borderId="13" xfId="0" applyFont="1" applyFill="1" applyBorder="1" applyAlignment="1">
      <alignment/>
    </xf>
    <xf numFmtId="6" fontId="55" fillId="33" borderId="0" xfId="0" applyNumberFormat="1" applyFont="1" applyFill="1" applyBorder="1" applyAlignment="1" quotePrefix="1">
      <alignment horizontal="right"/>
    </xf>
    <xf numFmtId="6" fontId="55" fillId="33" borderId="13" xfId="0" applyNumberFormat="1" applyFont="1" applyFill="1" applyBorder="1" applyAlignment="1" quotePrefix="1">
      <alignment horizontal="right"/>
    </xf>
    <xf numFmtId="8" fontId="55" fillId="0" borderId="13" xfId="0" applyNumberFormat="1" applyFont="1" applyFill="1" applyBorder="1" applyAlignment="1" quotePrefix="1">
      <alignment horizontal="right"/>
    </xf>
    <xf numFmtId="0" fontId="0" fillId="0" borderId="19" xfId="0" applyBorder="1" applyAlignment="1">
      <alignment/>
    </xf>
    <xf numFmtId="0" fontId="11" fillId="0" borderId="10" xfId="0" applyFont="1" applyFill="1" applyBorder="1" applyAlignment="1">
      <alignment horizontal="center"/>
    </xf>
    <xf numFmtId="16" fontId="11" fillId="32" borderId="21" xfId="0" applyNumberFormat="1" applyFont="1" applyFill="1" applyBorder="1" applyAlignment="1" quotePrefix="1">
      <alignment horizontal="center"/>
    </xf>
    <xf numFmtId="16" fontId="11" fillId="33" borderId="10" xfId="0" applyNumberFormat="1" applyFont="1" applyFill="1" applyBorder="1" applyAlignment="1">
      <alignment horizontal="center"/>
    </xf>
    <xf numFmtId="0" fontId="11" fillId="32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6" fontId="11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6" fontId="0" fillId="0" borderId="21" xfId="0" applyNumberFormat="1" applyBorder="1" applyAlignment="1">
      <alignment horizontal="right"/>
    </xf>
    <xf numFmtId="0" fontId="11" fillId="0" borderId="26" xfId="0" applyFont="1" applyBorder="1" applyAlignment="1" quotePrefix="1">
      <alignment horizontal="center"/>
    </xf>
    <xf numFmtId="6" fontId="55" fillId="32" borderId="0" xfId="0" applyNumberFormat="1" applyFont="1" applyFill="1" applyBorder="1" applyAlignment="1">
      <alignment/>
    </xf>
    <xf numFmtId="6" fontId="55" fillId="0" borderId="19" xfId="0" applyNumberFormat="1" applyFont="1" applyBorder="1" applyAlignment="1">
      <alignment horizontal="right"/>
    </xf>
    <xf numFmtId="0" fontId="0" fillId="32" borderId="32" xfId="0" applyFont="1" applyFill="1" applyBorder="1" applyAlignment="1" quotePrefix="1">
      <alignment horizontal="center"/>
    </xf>
    <xf numFmtId="0" fontId="0" fillId="32" borderId="20" xfId="0" applyFont="1" applyFill="1" applyBorder="1" applyAlignment="1" quotePrefix="1">
      <alignment horizontal="center"/>
    </xf>
    <xf numFmtId="0" fontId="0" fillId="32" borderId="30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2" borderId="30" xfId="0" applyFont="1" applyFill="1" applyBorder="1" applyAlignment="1">
      <alignment/>
    </xf>
    <xf numFmtId="0" fontId="0" fillId="32" borderId="30" xfId="0" applyFont="1" applyFill="1" applyBorder="1" applyAlignment="1" quotePrefix="1">
      <alignment horizontal="center"/>
    </xf>
    <xf numFmtId="6" fontId="0" fillId="33" borderId="32" xfId="0" applyNumberFormat="1" applyFont="1" applyFill="1" applyBorder="1" applyAlignment="1" quotePrefix="1">
      <alignment horizontal="right"/>
    </xf>
    <xf numFmtId="8" fontId="0" fillId="33" borderId="20" xfId="0" applyNumberFormat="1" applyFont="1" applyFill="1" applyBorder="1" applyAlignment="1" quotePrefix="1">
      <alignment horizontal="right"/>
    </xf>
    <xf numFmtId="16" fontId="0" fillId="33" borderId="12" xfId="0" applyNumberFormat="1" applyFont="1" applyFill="1" applyBorder="1" applyAlignment="1" quotePrefix="1">
      <alignment horizontal="center"/>
    </xf>
    <xf numFmtId="16" fontId="0" fillId="33" borderId="15" xfId="0" applyNumberFormat="1" applyFont="1" applyFill="1" applyBorder="1" applyAlignment="1">
      <alignment horizontal="center"/>
    </xf>
    <xf numFmtId="0" fontId="2" fillId="33" borderId="14" xfId="0" applyFont="1" applyFill="1" applyBorder="1" applyAlignment="1" quotePrefix="1">
      <alignment horizontal="center"/>
    </xf>
    <xf numFmtId="0" fontId="0" fillId="33" borderId="15" xfId="0" applyFont="1" applyFill="1" applyBorder="1" applyAlignment="1" quotePrefix="1">
      <alignment horizontal="center"/>
    </xf>
    <xf numFmtId="0" fontId="0" fillId="33" borderId="29" xfId="0" applyFont="1" applyFill="1" applyBorder="1" applyAlignment="1" quotePrefix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 quotePrefix="1">
      <alignment horizontal="center"/>
    </xf>
    <xf numFmtId="0" fontId="0" fillId="33" borderId="12" xfId="0" applyFont="1" applyFill="1" applyBorder="1" applyAlignment="1" quotePrefix="1">
      <alignment horizontal="center"/>
    </xf>
    <xf numFmtId="6" fontId="0" fillId="33" borderId="15" xfId="0" applyNumberFormat="1" applyFont="1" applyFill="1" applyBorder="1" applyAlignment="1" quotePrefix="1">
      <alignment horizontal="right"/>
    </xf>
    <xf numFmtId="6" fontId="0" fillId="33" borderId="14" xfId="0" applyNumberFormat="1" applyFont="1" applyFill="1" applyBorder="1" applyAlignment="1" quotePrefix="1">
      <alignment horizontal="right"/>
    </xf>
    <xf numFmtId="6" fontId="0" fillId="32" borderId="15" xfId="0" applyNumberFormat="1" applyFont="1" applyFill="1" applyBorder="1" applyAlignment="1">
      <alignment horizontal="right"/>
    </xf>
    <xf numFmtId="8" fontId="0" fillId="0" borderId="29" xfId="0" applyNumberFormat="1" applyFont="1" applyFill="1" applyBorder="1" applyAlignment="1" quotePrefix="1">
      <alignment horizontal="right"/>
    </xf>
    <xf numFmtId="0" fontId="2" fillId="0" borderId="10" xfId="0" applyFont="1" applyBorder="1" applyAlignment="1">
      <alignment horizontal="center"/>
    </xf>
    <xf numFmtId="16" fontId="0" fillId="33" borderId="22" xfId="0" applyNumberFormat="1" applyFont="1" applyFill="1" applyBorder="1" applyAlignment="1" quotePrefix="1">
      <alignment horizontal="center"/>
    </xf>
    <xf numFmtId="16" fontId="0" fillId="33" borderId="21" xfId="0" applyNumberFormat="1" applyFont="1" applyFill="1" applyBorder="1" applyAlignment="1">
      <alignment horizontal="center"/>
    </xf>
    <xf numFmtId="0" fontId="0" fillId="33" borderId="10" xfId="0" applyFont="1" applyFill="1" applyBorder="1" applyAlignment="1" quotePrefix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55" fillId="0" borderId="14" xfId="0" applyFont="1" applyBorder="1" applyAlignment="1">
      <alignment horizontal="center"/>
    </xf>
    <xf numFmtId="6" fontId="0" fillId="32" borderId="10" xfId="0" applyNumberFormat="1" applyFont="1" applyFill="1" applyBorder="1" applyAlignment="1">
      <alignment horizontal="right"/>
    </xf>
    <xf numFmtId="16" fontId="2" fillId="0" borderId="19" xfId="0" applyNumberFormat="1" applyFont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6" fontId="55" fillId="32" borderId="10" xfId="0" applyNumberFormat="1" applyFont="1" applyFill="1" applyBorder="1" applyAlignment="1">
      <alignment horizontal="right"/>
    </xf>
    <xf numFmtId="6" fontId="0" fillId="0" borderId="24" xfId="0" applyNumberFormat="1" applyBorder="1" applyAlignment="1">
      <alignment horizontal="right"/>
    </xf>
    <xf numFmtId="0" fontId="56" fillId="32" borderId="10" xfId="0" applyFont="1" applyFill="1" applyBorder="1" applyAlignment="1">
      <alignment horizontal="center"/>
    </xf>
    <xf numFmtId="17" fontId="55" fillId="32" borderId="26" xfId="0" applyNumberFormat="1" applyFont="1" applyFill="1" applyBorder="1" applyAlignment="1" quotePrefix="1">
      <alignment horizontal="center"/>
    </xf>
    <xf numFmtId="0" fontId="56" fillId="32" borderId="26" xfId="0" applyFont="1" applyFill="1" applyBorder="1" applyAlignment="1">
      <alignment horizontal="center"/>
    </xf>
    <xf numFmtId="0" fontId="55" fillId="32" borderId="26" xfId="0" applyFont="1" applyFill="1" applyBorder="1" applyAlignment="1">
      <alignment/>
    </xf>
    <xf numFmtId="6" fontId="55" fillId="32" borderId="26" xfId="0" applyNumberFormat="1" applyFont="1" applyFill="1" applyBorder="1" applyAlignment="1">
      <alignment horizontal="right"/>
    </xf>
    <xf numFmtId="44" fontId="55" fillId="32" borderId="26" xfId="44" applyFont="1" applyFill="1" applyBorder="1" applyAlignment="1" quotePrefix="1">
      <alignment horizontal="right"/>
    </xf>
    <xf numFmtId="16" fontId="55" fillId="33" borderId="10" xfId="0" applyNumberFormat="1" applyFont="1" applyFill="1" applyBorder="1" applyAlignment="1" quotePrefix="1">
      <alignment horizontal="center"/>
    </xf>
    <xf numFmtId="16" fontId="55" fillId="33" borderId="21" xfId="0" applyNumberFormat="1" applyFont="1" applyFill="1" applyBorder="1" applyAlignment="1" quotePrefix="1">
      <alignment horizontal="center"/>
    </xf>
    <xf numFmtId="8" fontId="55" fillId="0" borderId="21" xfId="0" applyNumberFormat="1" applyFont="1" applyBorder="1" applyAlignment="1" quotePrefix="1">
      <alignment horizontal="right" wrapText="1"/>
    </xf>
    <xf numFmtId="16" fontId="55" fillId="33" borderId="32" xfId="0" applyNumberFormat="1" applyFont="1" applyFill="1" applyBorder="1" applyAlignment="1" quotePrefix="1">
      <alignment horizontal="center"/>
    </xf>
    <xf numFmtId="16" fontId="55" fillId="33" borderId="20" xfId="0" applyNumberFormat="1" applyFont="1" applyFill="1" applyBorder="1" applyAlignment="1" quotePrefix="1">
      <alignment horizontal="center"/>
    </xf>
    <xf numFmtId="0" fontId="56" fillId="32" borderId="30" xfId="0" applyFont="1" applyFill="1" applyBorder="1" applyAlignment="1" quotePrefix="1">
      <alignment horizontal="center"/>
    </xf>
    <xf numFmtId="0" fontId="55" fillId="32" borderId="20" xfId="0" applyFont="1" applyFill="1" applyBorder="1" applyAlignment="1" quotePrefix="1">
      <alignment horizontal="center"/>
    </xf>
    <xf numFmtId="0" fontId="55" fillId="32" borderId="30" xfId="0" applyFont="1" applyFill="1" applyBorder="1" applyAlignment="1">
      <alignment horizontal="center"/>
    </xf>
    <xf numFmtId="0" fontId="55" fillId="32" borderId="20" xfId="0" applyFont="1" applyFill="1" applyBorder="1" applyAlignment="1">
      <alignment horizontal="center"/>
    </xf>
    <xf numFmtId="0" fontId="55" fillId="32" borderId="30" xfId="0" applyFont="1" applyFill="1" applyBorder="1" applyAlignment="1">
      <alignment/>
    </xf>
    <xf numFmtId="0" fontId="55" fillId="32" borderId="30" xfId="0" applyFont="1" applyFill="1" applyBorder="1" applyAlignment="1" quotePrefix="1">
      <alignment horizontal="center"/>
    </xf>
    <xf numFmtId="16" fontId="55" fillId="33" borderId="20" xfId="0" applyNumberFormat="1" applyFont="1" applyFill="1" applyBorder="1" applyAlignment="1" quotePrefix="1">
      <alignment horizontal="right"/>
    </xf>
    <xf numFmtId="6" fontId="55" fillId="0" borderId="20" xfId="0" applyNumberFormat="1" applyFont="1" applyBorder="1" applyAlignment="1">
      <alignment horizontal="right"/>
    </xf>
    <xf numFmtId="6" fontId="55" fillId="0" borderId="32" xfId="0" applyNumberFormat="1" applyFont="1" applyBorder="1" applyAlignment="1">
      <alignment horizontal="right"/>
    </xf>
    <xf numFmtId="8" fontId="55" fillId="0" borderId="20" xfId="0" applyNumberFormat="1" applyFont="1" applyBorder="1" applyAlignment="1" quotePrefix="1">
      <alignment horizontal="right" wrapText="1"/>
    </xf>
    <xf numFmtId="17" fontId="0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6" fontId="0" fillId="32" borderId="13" xfId="0" applyNumberFormat="1" applyFont="1" applyFill="1" applyBorder="1" applyAlignment="1">
      <alignment/>
    </xf>
    <xf numFmtId="17" fontId="0" fillId="0" borderId="21" xfId="0" applyNumberFormat="1" applyFont="1" applyFill="1" applyBorder="1" applyAlignment="1" quotePrefix="1">
      <alignment horizontal="center"/>
    </xf>
    <xf numFmtId="16" fontId="0" fillId="0" borderId="10" xfId="0" applyNumberFormat="1" applyFont="1" applyFill="1" applyBorder="1" applyAlignment="1" quotePrefix="1">
      <alignment horizontal="center"/>
    </xf>
    <xf numFmtId="6" fontId="0" fillId="32" borderId="10" xfId="0" applyNumberFormat="1" applyFont="1" applyFill="1" applyBorder="1" applyAlignment="1">
      <alignment/>
    </xf>
    <xf numFmtId="0" fontId="55" fillId="32" borderId="0" xfId="0" applyFont="1" applyFill="1" applyBorder="1" applyAlignment="1">
      <alignment/>
    </xf>
    <xf numFmtId="8" fontId="55" fillId="33" borderId="13" xfId="0" applyNumberFormat="1" applyFont="1" applyFill="1" applyBorder="1" applyAlignment="1" quotePrefix="1">
      <alignment horizontal="right"/>
    </xf>
    <xf numFmtId="0" fontId="56" fillId="32" borderId="0" xfId="0" applyFont="1" applyFill="1" applyBorder="1" applyAlignment="1" quotePrefix="1">
      <alignment horizontal="center"/>
    </xf>
    <xf numFmtId="16" fontId="55" fillId="0" borderId="19" xfId="0" applyNumberFormat="1" applyFont="1" applyBorder="1" applyAlignment="1" quotePrefix="1">
      <alignment horizontal="center"/>
    </xf>
    <xf numFmtId="8" fontId="55" fillId="33" borderId="25" xfId="0" applyNumberFormat="1" applyFont="1" applyFill="1" applyBorder="1" applyAlignment="1" quotePrefix="1">
      <alignment horizontal="right"/>
    </xf>
    <xf numFmtId="0" fontId="55" fillId="32" borderId="25" xfId="0" applyFont="1" applyFill="1" applyBorder="1" applyAlignment="1">
      <alignment horizontal="center"/>
    </xf>
    <xf numFmtId="0" fontId="55" fillId="32" borderId="19" xfId="0" applyFont="1" applyFill="1" applyBorder="1" applyAlignment="1" quotePrefix="1">
      <alignment horizontal="center"/>
    </xf>
    <xf numFmtId="16" fontId="55" fillId="0" borderId="22" xfId="0" applyNumberFormat="1" applyFont="1" applyBorder="1" applyAlignment="1" quotePrefix="1">
      <alignment horizontal="center"/>
    </xf>
    <xf numFmtId="8" fontId="0" fillId="32" borderId="21" xfId="0" applyNumberFormat="1" applyFont="1" applyFill="1" applyBorder="1" applyAlignment="1">
      <alignment horizontal="right"/>
    </xf>
    <xf numFmtId="0" fontId="55" fillId="0" borderId="19" xfId="0" applyFont="1" applyBorder="1" applyAlignment="1">
      <alignment horizontal="left"/>
    </xf>
    <xf numFmtId="16" fontId="0" fillId="0" borderId="2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6" fontId="0" fillId="0" borderId="19" xfId="0" applyNumberFormat="1" applyBorder="1" applyAlignment="1">
      <alignment horizontal="right"/>
    </xf>
    <xf numFmtId="0" fontId="0" fillId="0" borderId="10" xfId="0" applyBorder="1" applyAlignment="1" quotePrefix="1">
      <alignment horizontal="center"/>
    </xf>
    <xf numFmtId="0" fontId="0" fillId="0" borderId="21" xfId="0" applyFill="1" applyBorder="1" applyAlignment="1">
      <alignment horizontal="center"/>
    </xf>
    <xf numFmtId="0" fontId="56" fillId="0" borderId="17" xfId="0" applyFont="1" applyBorder="1" applyAlignment="1">
      <alignment horizontal="center"/>
    </xf>
    <xf numFmtId="6" fontId="0" fillId="0" borderId="26" xfId="0" applyNumberFormat="1" applyFont="1" applyBorder="1" applyAlignment="1" quotePrefix="1">
      <alignment horizontal="right"/>
    </xf>
    <xf numFmtId="0" fontId="0" fillId="0" borderId="19" xfId="0" applyFont="1" applyBorder="1" applyAlignment="1" quotePrefix="1">
      <alignment horizontal="center"/>
    </xf>
    <xf numFmtId="16" fontId="11" fillId="0" borderId="27" xfId="0" applyNumberFormat="1" applyFont="1" applyBorder="1" applyAlignment="1" quotePrefix="1">
      <alignment horizontal="center"/>
    </xf>
    <xf numFmtId="0" fontId="11" fillId="0" borderId="26" xfId="0" applyFont="1" applyBorder="1" applyAlignment="1">
      <alignment/>
    </xf>
    <xf numFmtId="6" fontId="11" fillId="0" borderId="27" xfId="0" applyNumberFormat="1" applyFont="1" applyBorder="1" applyAlignment="1">
      <alignment/>
    </xf>
    <xf numFmtId="0" fontId="2" fillId="32" borderId="0" xfId="0" applyFont="1" applyFill="1" applyBorder="1" applyAlignment="1">
      <alignment horizontal="center"/>
    </xf>
    <xf numFmtId="16" fontId="0" fillId="32" borderId="0" xfId="0" applyNumberFormat="1" applyFont="1" applyFill="1" applyBorder="1" applyAlignment="1" quotePrefix="1">
      <alignment horizontal="center"/>
    </xf>
    <xf numFmtId="8" fontId="0" fillId="32" borderId="13" xfId="0" applyNumberFormat="1" applyFont="1" applyFill="1" applyBorder="1" applyAlignment="1" quotePrefix="1">
      <alignment horizontal="right"/>
    </xf>
    <xf numFmtId="17" fontId="55" fillId="32" borderId="27" xfId="0" applyNumberFormat="1" applyFont="1" applyFill="1" applyBorder="1" applyAlignment="1" quotePrefix="1">
      <alignment horizontal="center"/>
    </xf>
    <xf numFmtId="16" fontId="55" fillId="32" borderId="27" xfId="0" applyNumberFormat="1" applyFont="1" applyFill="1" applyBorder="1" applyAlignment="1" quotePrefix="1">
      <alignment horizontal="center"/>
    </xf>
    <xf numFmtId="0" fontId="55" fillId="32" borderId="27" xfId="0" applyFont="1" applyFill="1" applyBorder="1" applyAlignment="1">
      <alignment horizontal="center"/>
    </xf>
    <xf numFmtId="6" fontId="55" fillId="32" borderId="27" xfId="0" applyNumberFormat="1" applyFont="1" applyFill="1" applyBorder="1" applyAlignment="1">
      <alignment horizontal="right"/>
    </xf>
    <xf numFmtId="0" fontId="11" fillId="32" borderId="33" xfId="0" applyFont="1" applyFill="1" applyBorder="1" applyAlignment="1" quotePrefix="1">
      <alignment horizontal="center"/>
    </xf>
    <xf numFmtId="0" fontId="11" fillId="32" borderId="33" xfId="0" applyFont="1" applyFill="1" applyBorder="1" applyAlignment="1">
      <alignment horizontal="center"/>
    </xf>
    <xf numFmtId="6" fontId="11" fillId="33" borderId="3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7"/>
  <sheetViews>
    <sheetView tabSelected="1" zoomScalePageLayoutView="0" workbookViewId="0" topLeftCell="A96">
      <selection activeCell="Q114" sqref="Q114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574218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3.8515625" style="0" customWidth="1"/>
    <col min="15" max="15" width="21.7109375" style="70" customWidth="1"/>
    <col min="16" max="16" width="11.7109375" style="70" customWidth="1"/>
    <col min="17" max="17" width="14.7109375" style="70" customWidth="1"/>
  </cols>
  <sheetData>
    <row r="1" spans="1:17" ht="20.25">
      <c r="A1" s="1" t="s">
        <v>69</v>
      </c>
      <c r="B1" s="2"/>
      <c r="C1" s="2"/>
      <c r="D1" s="2"/>
      <c r="E1" s="2"/>
      <c r="F1" s="3"/>
      <c r="G1" s="3"/>
      <c r="H1" s="57"/>
      <c r="I1" s="3"/>
      <c r="J1" s="3"/>
      <c r="K1" s="3"/>
      <c r="M1" s="4"/>
      <c r="N1" s="3" t="s">
        <v>71</v>
      </c>
      <c r="O1" s="135" t="s">
        <v>74</v>
      </c>
      <c r="P1" s="71"/>
      <c r="Q1" s="71" t="s">
        <v>73</v>
      </c>
    </row>
    <row r="2" spans="1:16" ht="18">
      <c r="A2" s="90" t="s">
        <v>216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70" t="s">
        <v>82</v>
      </c>
    </row>
    <row r="3" spans="1:16" ht="18">
      <c r="A3" s="172" t="s">
        <v>218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136" t="s">
        <v>75</v>
      </c>
      <c r="P3" s="136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89"/>
      <c r="N4" s="3" t="s">
        <v>72</v>
      </c>
      <c r="O4" s="430" t="s">
        <v>108</v>
      </c>
    </row>
    <row r="5" spans="1:15" ht="12.75">
      <c r="A5" s="5"/>
      <c r="B5" s="2"/>
      <c r="C5" s="2" t="s">
        <v>89</v>
      </c>
      <c r="D5" s="2"/>
      <c r="E5" s="2"/>
      <c r="F5" s="3"/>
      <c r="G5" s="3"/>
      <c r="H5" s="4"/>
      <c r="I5" s="3"/>
      <c r="J5" s="3"/>
      <c r="K5" s="3"/>
      <c r="M5" s="4"/>
      <c r="N5" s="3"/>
      <c r="O5" s="166" t="s">
        <v>217</v>
      </c>
    </row>
    <row r="6" spans="1:14" ht="6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7" s="109" customFormat="1" ht="15">
      <c r="A7" s="109" t="s">
        <v>67</v>
      </c>
      <c r="B7" s="110"/>
      <c r="C7" s="110"/>
      <c r="D7" s="110"/>
      <c r="E7" s="110"/>
      <c r="F7" s="110"/>
      <c r="G7" s="110"/>
      <c r="H7" s="4"/>
      <c r="I7" s="110"/>
      <c r="J7" s="110"/>
      <c r="K7" s="110"/>
      <c r="M7" s="111"/>
      <c r="N7" s="110"/>
      <c r="O7" s="112"/>
      <c r="P7" s="112"/>
      <c r="Q7" s="112"/>
    </row>
    <row r="8" spans="1:17" s="109" customFormat="1" ht="15">
      <c r="A8" s="109" t="s">
        <v>68</v>
      </c>
      <c r="B8" s="110"/>
      <c r="C8" s="110"/>
      <c r="D8" s="110"/>
      <c r="E8" s="110"/>
      <c r="F8" s="110"/>
      <c r="G8" s="113"/>
      <c r="H8" s="111"/>
      <c r="I8" s="113"/>
      <c r="J8" s="113"/>
      <c r="K8" s="113"/>
      <c r="L8" s="115"/>
      <c r="M8" s="114"/>
      <c r="N8" s="113"/>
      <c r="O8" s="112"/>
      <c r="P8" s="112"/>
      <c r="Q8" s="112"/>
    </row>
    <row r="9" spans="1:17" s="118" customFormat="1" ht="12.75" customHeight="1">
      <c r="A9" s="109" t="s">
        <v>80</v>
      </c>
      <c r="B9" s="110"/>
      <c r="C9" s="110"/>
      <c r="D9" s="110"/>
      <c r="E9" s="110"/>
      <c r="F9" s="116"/>
      <c r="G9" s="116"/>
      <c r="H9" s="114"/>
      <c r="I9" s="116"/>
      <c r="J9" s="116"/>
      <c r="K9" s="116"/>
      <c r="M9" s="117"/>
      <c r="N9" s="116"/>
      <c r="O9" s="119"/>
      <c r="P9" s="119"/>
      <c r="Q9" s="119"/>
    </row>
    <row r="10" spans="1:14" ht="6.75" customHeight="1">
      <c r="A10" s="91"/>
      <c r="B10" s="2"/>
      <c r="C10" s="2"/>
      <c r="D10" s="2"/>
      <c r="E10" s="2"/>
      <c r="F10" s="3"/>
      <c r="G10" s="3"/>
      <c r="H10" s="117"/>
      <c r="I10" s="3"/>
      <c r="J10" s="3"/>
      <c r="K10" s="3"/>
      <c r="M10" s="4"/>
      <c r="N10" s="3"/>
    </row>
    <row r="11" spans="1:17" s="12" customFormat="1" ht="13.5" customHeight="1">
      <c r="A11" s="12" t="s">
        <v>91</v>
      </c>
      <c r="B11" s="2"/>
      <c r="C11" s="2"/>
      <c r="D11" s="2"/>
      <c r="E11" s="2"/>
      <c r="F11" s="120"/>
      <c r="G11" s="120"/>
      <c r="H11" s="4"/>
      <c r="I11" s="120"/>
      <c r="J11" s="120"/>
      <c r="K11" s="120"/>
      <c r="M11" s="14"/>
      <c r="N11" s="120"/>
      <c r="O11" s="121"/>
      <c r="P11" s="121"/>
      <c r="Q11" s="121"/>
    </row>
    <row r="12" spans="1:17" s="12" customFormat="1" ht="12.75">
      <c r="A12" s="12" t="s">
        <v>219</v>
      </c>
      <c r="B12" s="2"/>
      <c r="C12" s="2"/>
      <c r="D12" s="2"/>
      <c r="E12" s="2"/>
      <c r="F12" s="120"/>
      <c r="G12" s="120"/>
      <c r="H12" s="14"/>
      <c r="I12" s="120"/>
      <c r="J12" s="120"/>
      <c r="K12" s="120"/>
      <c r="M12" s="14"/>
      <c r="N12" s="120"/>
      <c r="O12" s="121"/>
      <c r="P12" s="121"/>
      <c r="Q12" s="121"/>
    </row>
    <row r="13" spans="1:17" s="12" customFormat="1" ht="12.75" customHeight="1">
      <c r="A13" s="12" t="s">
        <v>92</v>
      </c>
      <c r="B13" s="2"/>
      <c r="C13" s="2"/>
      <c r="D13" s="2"/>
      <c r="E13" s="2"/>
      <c r="F13" s="120"/>
      <c r="G13" s="14"/>
      <c r="H13" s="14"/>
      <c r="I13" s="14"/>
      <c r="J13" s="14"/>
      <c r="K13" s="14"/>
      <c r="L13" s="13"/>
      <c r="M13" s="14"/>
      <c r="N13" s="120"/>
      <c r="O13" s="121"/>
      <c r="P13" s="133"/>
      <c r="Q13" s="133"/>
    </row>
    <row r="14" spans="1:18" ht="6" customHeight="1" thickBot="1">
      <c r="A14" s="88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9"/>
      <c r="N14" s="9"/>
      <c r="O14" s="72"/>
      <c r="P14" s="72"/>
      <c r="Q14" s="72"/>
      <c r="R14" s="6"/>
    </row>
    <row r="15" spans="1:18" ht="14.25" customHeight="1">
      <c r="A15" s="6"/>
      <c r="B15" s="6"/>
      <c r="C15" s="6"/>
      <c r="D15" s="6"/>
      <c r="E15" s="6"/>
      <c r="F15" s="11"/>
      <c r="G15" s="6"/>
      <c r="H15" s="317"/>
      <c r="I15" s="318"/>
      <c r="J15" s="319"/>
      <c r="K15" s="21" t="s">
        <v>0</v>
      </c>
      <c r="L15" s="320"/>
      <c r="M15" s="321"/>
      <c r="N15" s="98"/>
      <c r="P15" s="72"/>
      <c r="Q15" s="72"/>
      <c r="R15" s="6"/>
    </row>
    <row r="16" spans="1:18" ht="14.25" customHeight="1">
      <c r="A16" s="6"/>
      <c r="B16" s="6"/>
      <c r="C16" s="6"/>
      <c r="D16" s="106"/>
      <c r="E16" s="107"/>
      <c r="F16" s="105"/>
      <c r="G16" s="107"/>
      <c r="H16" s="322"/>
      <c r="I16" s="13" t="s">
        <v>1</v>
      </c>
      <c r="J16" s="14"/>
      <c r="K16" s="14"/>
      <c r="L16" s="10"/>
      <c r="M16" s="323">
        <v>64</v>
      </c>
      <c r="N16" s="98"/>
      <c r="O16" s="72"/>
      <c r="P16" s="72"/>
      <c r="Q16" s="72"/>
      <c r="R16" s="6"/>
    </row>
    <row r="17" spans="1:18" ht="15" customHeight="1">
      <c r="A17" s="6"/>
      <c r="B17" s="6"/>
      <c r="C17" s="6"/>
      <c r="D17" s="108"/>
      <c r="E17" s="108"/>
      <c r="F17" s="100"/>
      <c r="G17" s="108"/>
      <c r="H17" s="322"/>
      <c r="I17" s="13" t="s">
        <v>2</v>
      </c>
      <c r="J17" s="14"/>
      <c r="K17" s="14"/>
      <c r="L17" s="10"/>
      <c r="M17" s="323">
        <v>14</v>
      </c>
      <c r="N17" s="99"/>
      <c r="O17" s="72"/>
      <c r="P17" s="72"/>
      <c r="Q17" s="72"/>
      <c r="R17" s="6"/>
    </row>
    <row r="18" spans="1:18" ht="15" customHeight="1" thickBot="1">
      <c r="A18" s="6"/>
      <c r="B18" s="108"/>
      <c r="C18" s="108"/>
      <c r="D18" s="108"/>
      <c r="E18" s="108"/>
      <c r="F18" s="100"/>
      <c r="G18" s="108"/>
      <c r="H18" s="324"/>
      <c r="I18" s="325" t="s">
        <v>3</v>
      </c>
      <c r="J18" s="50"/>
      <c r="K18" s="50"/>
      <c r="L18" s="326"/>
      <c r="M18" s="327">
        <v>24</v>
      </c>
      <c r="N18" s="99"/>
      <c r="O18" s="72"/>
      <c r="P18" s="72"/>
      <c r="Q18" s="72"/>
      <c r="R18" s="6"/>
    </row>
    <row r="19" spans="1:18" ht="6.75" customHeight="1" thickBot="1">
      <c r="A19" s="6"/>
      <c r="B19" s="6"/>
      <c r="C19" s="6"/>
      <c r="D19" s="6"/>
      <c r="E19" s="6"/>
      <c r="F19" s="12"/>
      <c r="G19" s="6"/>
      <c r="H19" s="10"/>
      <c r="I19" s="13"/>
      <c r="J19" s="14"/>
      <c r="K19" s="14"/>
      <c r="L19" s="10"/>
      <c r="M19" s="15"/>
      <c r="N19" s="15"/>
      <c r="O19" s="72"/>
      <c r="P19" s="72"/>
      <c r="Q19" s="72"/>
      <c r="R19" s="6"/>
    </row>
    <row r="20" spans="1:18" ht="12.75">
      <c r="A20" s="22" t="s">
        <v>4</v>
      </c>
      <c r="B20" s="22" t="s">
        <v>5</v>
      </c>
      <c r="C20" s="19" t="s">
        <v>76</v>
      </c>
      <c r="D20" s="22" t="s">
        <v>65</v>
      </c>
      <c r="E20" s="19" t="s">
        <v>6</v>
      </c>
      <c r="F20" s="19" t="s">
        <v>6</v>
      </c>
      <c r="G20" s="22" t="s">
        <v>7</v>
      </c>
      <c r="H20" s="21" t="s">
        <v>8</v>
      </c>
      <c r="I20" s="19" t="s">
        <v>9</v>
      </c>
      <c r="J20" s="19" t="s">
        <v>10</v>
      </c>
      <c r="K20" s="19" t="s">
        <v>11</v>
      </c>
      <c r="L20" s="22" t="s">
        <v>12</v>
      </c>
      <c r="M20" s="19" t="s">
        <v>13</v>
      </c>
      <c r="N20" s="22" t="s">
        <v>14</v>
      </c>
      <c r="O20" s="22" t="s">
        <v>15</v>
      </c>
      <c r="P20" s="134" t="s">
        <v>16</v>
      </c>
      <c r="Q20" s="358" t="s">
        <v>17</v>
      </c>
      <c r="R20" s="2"/>
    </row>
    <row r="21" spans="1:18" ht="13.5" thickBot="1">
      <c r="A21" s="51"/>
      <c r="B21" s="23"/>
      <c r="C21" s="23"/>
      <c r="D21" s="24" t="s">
        <v>47</v>
      </c>
      <c r="E21" s="23" t="s">
        <v>18</v>
      </c>
      <c r="F21" s="18" t="s">
        <v>19</v>
      </c>
      <c r="G21" s="23"/>
      <c r="H21" s="18" t="s">
        <v>20</v>
      </c>
      <c r="I21" s="23"/>
      <c r="J21" s="25"/>
      <c r="K21" s="18"/>
      <c r="L21" s="23"/>
      <c r="M21" s="18" t="s">
        <v>21</v>
      </c>
      <c r="N21" s="23" t="s">
        <v>22</v>
      </c>
      <c r="O21" s="23" t="s">
        <v>22</v>
      </c>
      <c r="P21" s="18"/>
      <c r="Q21" s="359" t="s">
        <v>21</v>
      </c>
      <c r="R21" s="2"/>
    </row>
    <row r="22" spans="1:18" ht="12.75">
      <c r="A22" s="86" t="s">
        <v>23</v>
      </c>
      <c r="B22" s="160" t="s">
        <v>19</v>
      </c>
      <c r="C22" s="27" t="s">
        <v>163</v>
      </c>
      <c r="D22" s="168">
        <v>1</v>
      </c>
      <c r="E22" s="195" t="s">
        <v>116</v>
      </c>
      <c r="F22" s="142" t="s">
        <v>152</v>
      </c>
      <c r="G22" s="164">
        <v>5</v>
      </c>
      <c r="H22" s="143">
        <v>4</v>
      </c>
      <c r="I22" s="27">
        <v>2</v>
      </c>
      <c r="J22" s="142" t="s">
        <v>27</v>
      </c>
      <c r="K22" s="196" t="s">
        <v>28</v>
      </c>
      <c r="L22" s="142">
        <v>3</v>
      </c>
      <c r="M22" s="27">
        <v>3640</v>
      </c>
      <c r="N22" s="161">
        <v>1995000</v>
      </c>
      <c r="O22" s="27"/>
      <c r="P22" s="141">
        <v>1400000</v>
      </c>
      <c r="Q22" s="360">
        <f>SUM(P22/M22)</f>
        <v>384.61538461538464</v>
      </c>
      <c r="R22" s="2"/>
    </row>
    <row r="23" spans="1:17" s="149" customFormat="1" ht="12.75">
      <c r="A23" s="159"/>
      <c r="B23" s="148" t="s">
        <v>24</v>
      </c>
      <c r="C23" s="148"/>
      <c r="D23" s="232">
        <v>2</v>
      </c>
      <c r="E23" s="207" t="s">
        <v>223</v>
      </c>
      <c r="F23" s="225"/>
      <c r="G23" s="207" t="s">
        <v>88</v>
      </c>
      <c r="H23" s="227">
        <v>4</v>
      </c>
      <c r="I23" s="208">
        <v>2</v>
      </c>
      <c r="J23" s="226" t="s">
        <v>27</v>
      </c>
      <c r="K23" s="233" t="s">
        <v>28</v>
      </c>
      <c r="L23" s="227">
        <v>3</v>
      </c>
      <c r="M23" s="207" t="s">
        <v>256</v>
      </c>
      <c r="N23" s="234" t="s">
        <v>257</v>
      </c>
      <c r="O23" s="234" t="s">
        <v>257</v>
      </c>
      <c r="P23" s="228"/>
      <c r="Q23" s="361" t="s">
        <v>258</v>
      </c>
    </row>
    <row r="24" spans="1:18" ht="10.5" customHeight="1">
      <c r="A24" s="158"/>
      <c r="B24" s="35" t="s">
        <v>25</v>
      </c>
      <c r="C24" s="35"/>
      <c r="D24" s="152"/>
      <c r="E24" s="38"/>
      <c r="F24" s="45"/>
      <c r="G24" s="95"/>
      <c r="H24" s="66"/>
      <c r="I24" s="17"/>
      <c r="J24" s="37"/>
      <c r="K24" s="147"/>
      <c r="L24" s="66"/>
      <c r="M24" s="38"/>
      <c r="N24" s="96"/>
      <c r="O24" s="104"/>
      <c r="P24" s="74"/>
      <c r="Q24" s="362"/>
      <c r="R24" s="12"/>
    </row>
    <row r="25" spans="1:17" s="12" customFormat="1" ht="13.5" thickBot="1">
      <c r="A25" s="41"/>
      <c r="B25" s="42" t="s">
        <v>26</v>
      </c>
      <c r="C25" s="197"/>
      <c r="D25" s="232"/>
      <c r="E25" s="207"/>
      <c r="F25" s="225"/>
      <c r="G25" s="207"/>
      <c r="H25" s="227"/>
      <c r="I25" s="208"/>
      <c r="J25" s="226"/>
      <c r="K25" s="233"/>
      <c r="L25" s="227"/>
      <c r="M25" s="207"/>
      <c r="N25" s="234"/>
      <c r="O25" s="234"/>
      <c r="P25" s="228"/>
      <c r="Q25" s="361"/>
    </row>
    <row r="26" spans="1:17" s="12" customFormat="1" ht="12.75">
      <c r="A26" s="26" t="s">
        <v>29</v>
      </c>
      <c r="B26" s="181" t="s">
        <v>19</v>
      </c>
      <c r="C26" s="27" t="s">
        <v>191</v>
      </c>
      <c r="D26" s="181">
        <v>1</v>
      </c>
      <c r="E26" s="27"/>
      <c r="F26" s="142" t="s">
        <v>185</v>
      </c>
      <c r="G26" s="739">
        <v>3</v>
      </c>
      <c r="H26" s="740">
        <v>3</v>
      </c>
      <c r="I26" s="741">
        <v>1</v>
      </c>
      <c r="J26" s="742" t="s">
        <v>27</v>
      </c>
      <c r="K26" s="743" t="s">
        <v>31</v>
      </c>
      <c r="L26" s="742">
        <v>2</v>
      </c>
      <c r="M26" s="744">
        <v>3439</v>
      </c>
      <c r="N26" s="481"/>
      <c r="O26" s="481"/>
      <c r="P26" s="745">
        <v>2650000</v>
      </c>
      <c r="Q26" s="746">
        <f>SUM(P26/M26)</f>
        <v>770.5728409421343</v>
      </c>
    </row>
    <row r="27" spans="1:17" s="149" customFormat="1" ht="12.75">
      <c r="A27" s="289"/>
      <c r="B27" s="148" t="s">
        <v>24</v>
      </c>
      <c r="C27" s="153"/>
      <c r="D27" s="182">
        <v>1</v>
      </c>
      <c r="E27" s="207" t="s">
        <v>238</v>
      </c>
      <c r="F27" s="215"/>
      <c r="G27" s="207" t="s">
        <v>49</v>
      </c>
      <c r="H27" s="209">
        <v>4</v>
      </c>
      <c r="I27" s="207">
        <v>2</v>
      </c>
      <c r="J27" s="210" t="s">
        <v>27</v>
      </c>
      <c r="K27" s="208" t="s">
        <v>34</v>
      </c>
      <c r="L27" s="257">
        <v>2</v>
      </c>
      <c r="M27" s="209" t="s">
        <v>259</v>
      </c>
      <c r="N27" s="171" t="s">
        <v>302</v>
      </c>
      <c r="O27" s="234" t="s">
        <v>302</v>
      </c>
      <c r="P27" s="284"/>
      <c r="Q27" s="363" t="s">
        <v>303</v>
      </c>
    </row>
    <row r="28" spans="1:18" ht="11.25" customHeight="1">
      <c r="A28" s="290"/>
      <c r="B28" s="35" t="s">
        <v>25</v>
      </c>
      <c r="C28" s="35"/>
      <c r="D28" s="152"/>
      <c r="E28" s="66"/>
      <c r="F28" s="45"/>
      <c r="G28" s="95"/>
      <c r="H28" s="66"/>
      <c r="I28" s="17"/>
      <c r="J28" s="37"/>
      <c r="K28" s="147"/>
      <c r="L28" s="66"/>
      <c r="M28" s="38"/>
      <c r="N28" s="96"/>
      <c r="O28" s="311"/>
      <c r="P28" s="74"/>
      <c r="Q28" s="364"/>
      <c r="R28" s="12"/>
    </row>
    <row r="29" spans="1:167" ht="13.5" thickBot="1">
      <c r="A29" s="41"/>
      <c r="B29" s="42" t="s">
        <v>26</v>
      </c>
      <c r="C29" s="286"/>
      <c r="D29" s="42">
        <v>2</v>
      </c>
      <c r="E29" s="657" t="s">
        <v>223</v>
      </c>
      <c r="F29" s="658"/>
      <c r="G29" s="659">
        <v>4</v>
      </c>
      <c r="H29" s="660" t="s">
        <v>49</v>
      </c>
      <c r="I29" s="661">
        <v>1</v>
      </c>
      <c r="J29" s="538" t="s">
        <v>27</v>
      </c>
      <c r="K29" s="662" t="s">
        <v>31</v>
      </c>
      <c r="L29" s="538">
        <v>2</v>
      </c>
      <c r="M29" s="537" t="s">
        <v>225</v>
      </c>
      <c r="N29" s="540" t="s">
        <v>224</v>
      </c>
      <c r="O29" s="540" t="s">
        <v>224</v>
      </c>
      <c r="P29" s="663"/>
      <c r="Q29" s="664" t="s">
        <v>226</v>
      </c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</row>
    <row r="30" spans="1:167" ht="12.75">
      <c r="A30" s="157" t="s">
        <v>32</v>
      </c>
      <c r="B30" s="22" t="s">
        <v>19</v>
      </c>
      <c r="C30" s="550" t="s">
        <v>155</v>
      </c>
      <c r="D30" s="635">
        <v>7</v>
      </c>
      <c r="E30" s="551" t="s">
        <v>35</v>
      </c>
      <c r="F30" s="553"/>
      <c r="G30" s="552">
        <v>3</v>
      </c>
      <c r="H30" s="304">
        <v>3</v>
      </c>
      <c r="I30" s="309">
        <v>1</v>
      </c>
      <c r="J30" s="305" t="s">
        <v>27</v>
      </c>
      <c r="K30" s="312" t="s">
        <v>87</v>
      </c>
      <c r="L30" s="305">
        <v>2</v>
      </c>
      <c r="M30" s="308">
        <v>2821</v>
      </c>
      <c r="N30" s="307">
        <v>1299000</v>
      </c>
      <c r="O30" s="310"/>
      <c r="P30" s="307">
        <v>1215000</v>
      </c>
      <c r="Q30" s="406">
        <f aca="true" t="shared" si="0" ref="Q30:Q36">SUM(P30/M30)</f>
        <v>430.6983339241404</v>
      </c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</row>
    <row r="31" spans="1:167" ht="12.75">
      <c r="A31" s="60"/>
      <c r="B31" s="60"/>
      <c r="C31" s="13" t="s">
        <v>208</v>
      </c>
      <c r="D31" s="338"/>
      <c r="E31" s="592" t="s">
        <v>152</v>
      </c>
      <c r="F31" s="394" t="s">
        <v>199</v>
      </c>
      <c r="G31" s="720">
        <v>3</v>
      </c>
      <c r="H31" s="719">
        <v>3</v>
      </c>
      <c r="I31" s="722">
        <v>1</v>
      </c>
      <c r="J31" s="721" t="s">
        <v>27</v>
      </c>
      <c r="K31" s="800" t="s">
        <v>31</v>
      </c>
      <c r="L31" s="721">
        <v>2</v>
      </c>
      <c r="M31" s="720">
        <v>2585</v>
      </c>
      <c r="N31" s="725">
        <v>1925000</v>
      </c>
      <c r="O31" s="724"/>
      <c r="P31" s="725">
        <v>1750000</v>
      </c>
      <c r="Q31" s="801">
        <f>SUM(P31/M31)</f>
        <v>676.9825918762089</v>
      </c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</row>
    <row r="32" spans="1:167" ht="12.75">
      <c r="A32" s="60"/>
      <c r="B32" s="60"/>
      <c r="C32" s="13" t="s">
        <v>125</v>
      </c>
      <c r="D32" s="338"/>
      <c r="E32" s="807" t="s">
        <v>126</v>
      </c>
      <c r="F32" s="382" t="s">
        <v>30</v>
      </c>
      <c r="G32" s="555">
        <v>3</v>
      </c>
      <c r="H32" s="556">
        <v>3</v>
      </c>
      <c r="I32" s="557">
        <v>1</v>
      </c>
      <c r="J32" s="558" t="s">
        <v>27</v>
      </c>
      <c r="K32" s="559" t="s">
        <v>31</v>
      </c>
      <c r="L32" s="558">
        <v>2</v>
      </c>
      <c r="M32" s="555">
        <v>2821</v>
      </c>
      <c r="N32" s="560">
        <v>2095000</v>
      </c>
      <c r="O32" s="561"/>
      <c r="P32" s="560">
        <v>1900000</v>
      </c>
      <c r="Q32" s="562">
        <f t="shared" si="0"/>
        <v>673.520028358738</v>
      </c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</row>
    <row r="33" spans="1:167" ht="12.75">
      <c r="A33" s="60"/>
      <c r="B33" s="60"/>
      <c r="C33" s="13" t="s">
        <v>160</v>
      </c>
      <c r="D33" s="574"/>
      <c r="E33" s="803" t="s">
        <v>35</v>
      </c>
      <c r="F33" s="394" t="s">
        <v>149</v>
      </c>
      <c r="G33" s="802">
        <v>4</v>
      </c>
      <c r="H33" s="806">
        <v>4</v>
      </c>
      <c r="I33" s="721">
        <v>2</v>
      </c>
      <c r="J33" s="805" t="s">
        <v>27</v>
      </c>
      <c r="K33" s="800" t="s">
        <v>34</v>
      </c>
      <c r="L33" s="721">
        <v>2</v>
      </c>
      <c r="M33" s="720">
        <v>3404</v>
      </c>
      <c r="N33" s="725">
        <v>1799999</v>
      </c>
      <c r="O33" s="724"/>
      <c r="P33" s="725">
        <v>1775000</v>
      </c>
      <c r="Q33" s="804">
        <f t="shared" si="0"/>
        <v>521.4453584018802</v>
      </c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</row>
    <row r="34" spans="1:167" ht="12.75">
      <c r="A34" s="60"/>
      <c r="B34" s="60"/>
      <c r="C34" s="13" t="s">
        <v>206</v>
      </c>
      <c r="D34" s="338"/>
      <c r="E34" s="554"/>
      <c r="F34" s="382" t="s">
        <v>207</v>
      </c>
      <c r="G34" s="555">
        <v>4</v>
      </c>
      <c r="H34" s="556">
        <v>4</v>
      </c>
      <c r="I34" s="557">
        <v>2</v>
      </c>
      <c r="J34" s="558" t="s">
        <v>27</v>
      </c>
      <c r="K34" s="559" t="s">
        <v>31</v>
      </c>
      <c r="L34" s="558">
        <v>2</v>
      </c>
      <c r="M34" s="555">
        <v>3484</v>
      </c>
      <c r="N34" s="560"/>
      <c r="O34" s="561"/>
      <c r="P34" s="560">
        <v>2237500</v>
      </c>
      <c r="Q34" s="562">
        <f t="shared" si="0"/>
        <v>642.2215843857634</v>
      </c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</row>
    <row r="35" spans="1:167" ht="12.75">
      <c r="A35" s="60"/>
      <c r="B35" s="60"/>
      <c r="C35" s="16" t="s">
        <v>166</v>
      </c>
      <c r="D35" s="636"/>
      <c r="E35" s="554" t="s">
        <v>30</v>
      </c>
      <c r="F35" s="382" t="s">
        <v>152</v>
      </c>
      <c r="G35" s="637">
        <v>5</v>
      </c>
      <c r="H35" s="556" t="s">
        <v>52</v>
      </c>
      <c r="I35" s="557">
        <v>2</v>
      </c>
      <c r="J35" s="558" t="s">
        <v>27</v>
      </c>
      <c r="K35" s="559" t="s">
        <v>167</v>
      </c>
      <c r="L35" s="558">
        <v>3</v>
      </c>
      <c r="M35" s="555">
        <v>3577</v>
      </c>
      <c r="N35" s="560">
        <v>2100000</v>
      </c>
      <c r="O35" s="561"/>
      <c r="P35" s="652">
        <v>2030000</v>
      </c>
      <c r="Q35" s="653">
        <f t="shared" si="0"/>
        <v>567.5146771037182</v>
      </c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</row>
    <row r="36" spans="1:167" ht="12.75">
      <c r="A36" s="727"/>
      <c r="B36" s="651"/>
      <c r="C36" s="728" t="s">
        <v>130</v>
      </c>
      <c r="D36" s="636"/>
      <c r="E36" s="729" t="s">
        <v>30</v>
      </c>
      <c r="F36" s="730" t="s">
        <v>185</v>
      </c>
      <c r="G36" s="467">
        <v>6</v>
      </c>
      <c r="H36" s="466">
        <v>6</v>
      </c>
      <c r="I36" s="469">
        <v>2</v>
      </c>
      <c r="J36" s="468" t="s">
        <v>27</v>
      </c>
      <c r="K36" s="731" t="s">
        <v>28</v>
      </c>
      <c r="L36" s="468">
        <v>2</v>
      </c>
      <c r="M36" s="467">
        <v>3829</v>
      </c>
      <c r="N36" s="472">
        <v>2100000</v>
      </c>
      <c r="O36" s="471"/>
      <c r="P36" s="472">
        <v>1960000</v>
      </c>
      <c r="Q36" s="379">
        <f t="shared" si="0"/>
        <v>511.88299817184645</v>
      </c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</row>
    <row r="37" spans="1:17" s="149" customFormat="1" ht="12.75">
      <c r="A37" s="289"/>
      <c r="B37" s="182" t="s">
        <v>24</v>
      </c>
      <c r="C37" s="550"/>
      <c r="D37" s="338"/>
      <c r="E37" s="717"/>
      <c r="F37" s="718"/>
      <c r="G37" s="719"/>
      <c r="H37" s="720"/>
      <c r="I37" s="721"/>
      <c r="J37" s="722"/>
      <c r="K37" s="723"/>
      <c r="L37" s="722"/>
      <c r="M37" s="719"/>
      <c r="N37" s="724"/>
      <c r="O37" s="725"/>
      <c r="P37" s="725"/>
      <c r="Q37" s="726"/>
    </row>
    <row r="38" spans="1:18" ht="11.25" customHeight="1">
      <c r="A38" s="290"/>
      <c r="B38" s="35" t="s">
        <v>25</v>
      </c>
      <c r="C38" s="35"/>
      <c r="D38" s="152"/>
      <c r="E38" s="66"/>
      <c r="F38" s="45"/>
      <c r="G38" s="95"/>
      <c r="H38" s="66"/>
      <c r="I38" s="17"/>
      <c r="J38" s="37"/>
      <c r="K38" s="147"/>
      <c r="L38" s="66"/>
      <c r="M38" s="38"/>
      <c r="N38" s="96"/>
      <c r="O38" s="311"/>
      <c r="P38" s="74"/>
      <c r="Q38" s="364"/>
      <c r="R38" s="12"/>
    </row>
    <row r="39" spans="1:18" ht="12.75" hidden="1">
      <c r="A39" s="34"/>
      <c r="B39" s="20"/>
      <c r="C39" s="28"/>
      <c r="D39" s="20"/>
      <c r="E39" s="29" t="s">
        <v>35</v>
      </c>
      <c r="F39" s="29" t="s">
        <v>35</v>
      </c>
      <c r="G39" s="20">
        <v>3</v>
      </c>
      <c r="H39" s="14">
        <v>3</v>
      </c>
      <c r="I39" s="30">
        <v>1</v>
      </c>
      <c r="J39" s="30" t="s">
        <v>27</v>
      </c>
      <c r="K39" s="13" t="s">
        <v>34</v>
      </c>
      <c r="L39" s="30">
        <v>2</v>
      </c>
      <c r="M39" s="53">
        <v>2859</v>
      </c>
      <c r="N39" s="73">
        <v>750000</v>
      </c>
      <c r="O39" s="67">
        <v>750000</v>
      </c>
      <c r="P39" s="93">
        <v>715000</v>
      </c>
      <c r="Q39" s="365">
        <f aca="true" t="shared" si="1" ref="Q39:Q44">SUM(O39/M39)</f>
        <v>262.3294858342078</v>
      </c>
      <c r="R39" s="46"/>
    </row>
    <row r="40" spans="1:18" ht="12.75" hidden="1">
      <c r="A40" s="34"/>
      <c r="B40" s="20"/>
      <c r="C40" s="28"/>
      <c r="D40" s="20"/>
      <c r="E40" s="36" t="s">
        <v>35</v>
      </c>
      <c r="F40" s="36" t="s">
        <v>35</v>
      </c>
      <c r="G40" s="37">
        <v>3</v>
      </c>
      <c r="H40" s="17">
        <v>3</v>
      </c>
      <c r="I40" s="37">
        <v>1</v>
      </c>
      <c r="J40" s="37" t="s">
        <v>27</v>
      </c>
      <c r="K40" s="16" t="s">
        <v>34</v>
      </c>
      <c r="L40" s="37">
        <v>2</v>
      </c>
      <c r="M40" s="47">
        <v>2859</v>
      </c>
      <c r="N40" s="74">
        <v>750000</v>
      </c>
      <c r="O40" s="68">
        <v>750000</v>
      </c>
      <c r="P40" s="123">
        <v>750000</v>
      </c>
      <c r="Q40" s="364">
        <f t="shared" si="1"/>
        <v>262.3294858342078</v>
      </c>
      <c r="R40" s="46"/>
    </row>
    <row r="41" spans="1:18" ht="12.75" hidden="1">
      <c r="A41" s="34"/>
      <c r="B41" s="20"/>
      <c r="C41" s="28"/>
      <c r="D41" s="20"/>
      <c r="E41" s="48" t="s">
        <v>36</v>
      </c>
      <c r="F41" s="48" t="s">
        <v>36</v>
      </c>
      <c r="G41" s="20">
        <v>4</v>
      </c>
      <c r="H41" s="14">
        <v>4</v>
      </c>
      <c r="I41" s="30">
        <v>2</v>
      </c>
      <c r="J41" s="30" t="s">
        <v>27</v>
      </c>
      <c r="K41" s="101"/>
      <c r="L41" s="14">
        <v>2</v>
      </c>
      <c r="M41" s="30">
        <v>3407</v>
      </c>
      <c r="N41" s="73">
        <v>729000</v>
      </c>
      <c r="O41" s="67">
        <v>729000</v>
      </c>
      <c r="P41" s="93">
        <v>729000</v>
      </c>
      <c r="Q41" s="365">
        <f t="shared" si="1"/>
        <v>213.97123569122394</v>
      </c>
      <c r="R41" s="46"/>
    </row>
    <row r="42" spans="1:18" ht="12.75" hidden="1">
      <c r="A42" s="34"/>
      <c r="B42" s="20"/>
      <c r="C42" s="20"/>
      <c r="D42" s="20"/>
      <c r="E42" s="29" t="s">
        <v>35</v>
      </c>
      <c r="F42" s="29" t="s">
        <v>35</v>
      </c>
      <c r="G42" s="30">
        <v>4</v>
      </c>
      <c r="H42" s="14">
        <v>4</v>
      </c>
      <c r="I42" s="30">
        <v>2</v>
      </c>
      <c r="J42" s="30" t="s">
        <v>27</v>
      </c>
      <c r="K42" s="101" t="s">
        <v>28</v>
      </c>
      <c r="L42" s="14">
        <v>2</v>
      </c>
      <c r="M42" s="30">
        <v>3407</v>
      </c>
      <c r="N42" s="73">
        <v>789000</v>
      </c>
      <c r="O42" s="67">
        <v>789000</v>
      </c>
      <c r="P42" s="93">
        <v>789000</v>
      </c>
      <c r="Q42" s="365">
        <f t="shared" si="1"/>
        <v>231.58203698268272</v>
      </c>
      <c r="R42" s="46"/>
    </row>
    <row r="43" spans="1:18" ht="12.75" hidden="1">
      <c r="A43" s="34"/>
      <c r="B43" s="20"/>
      <c r="C43" s="20"/>
      <c r="D43" s="20"/>
      <c r="E43" s="29" t="s">
        <v>30</v>
      </c>
      <c r="F43" s="29" t="s">
        <v>30</v>
      </c>
      <c r="G43" s="30">
        <v>4</v>
      </c>
      <c r="H43" s="14">
        <v>4</v>
      </c>
      <c r="I43" s="30">
        <v>2</v>
      </c>
      <c r="J43" s="30" t="s">
        <v>27</v>
      </c>
      <c r="K43" s="101" t="s">
        <v>34</v>
      </c>
      <c r="L43" s="14">
        <v>2</v>
      </c>
      <c r="M43" s="30">
        <v>3407</v>
      </c>
      <c r="N43" s="73">
        <v>824900</v>
      </c>
      <c r="O43" s="67">
        <v>824900</v>
      </c>
      <c r="P43" s="93">
        <v>824900</v>
      </c>
      <c r="Q43" s="365">
        <f t="shared" si="1"/>
        <v>242.1191664220722</v>
      </c>
      <c r="R43" s="46"/>
    </row>
    <row r="44" spans="1:17" ht="12.75" hidden="1">
      <c r="A44" s="31"/>
      <c r="B44" s="20"/>
      <c r="C44" s="20"/>
      <c r="D44" s="20"/>
      <c r="E44" s="48" t="s">
        <v>37</v>
      </c>
      <c r="F44" s="48" t="s">
        <v>37</v>
      </c>
      <c r="G44" s="30">
        <v>4</v>
      </c>
      <c r="H44" s="14">
        <v>4</v>
      </c>
      <c r="I44" s="30">
        <v>2</v>
      </c>
      <c r="J44" s="30" t="s">
        <v>27</v>
      </c>
      <c r="K44" s="101" t="s">
        <v>34</v>
      </c>
      <c r="L44" s="14">
        <v>2</v>
      </c>
      <c r="M44" s="30">
        <v>3407</v>
      </c>
      <c r="N44" s="73">
        <v>879000</v>
      </c>
      <c r="O44" s="67">
        <v>879000</v>
      </c>
      <c r="P44" s="93">
        <v>879000</v>
      </c>
      <c r="Q44" s="365">
        <f t="shared" si="1"/>
        <v>257.99823891987086</v>
      </c>
    </row>
    <row r="45" spans="1:17" s="175" customFormat="1" ht="13.5" thickBot="1">
      <c r="A45" s="461"/>
      <c r="B45" s="815" t="s">
        <v>26</v>
      </c>
      <c r="C45" s="451"/>
      <c r="D45" s="462">
        <v>1</v>
      </c>
      <c r="E45" s="534" t="s">
        <v>169</v>
      </c>
      <c r="F45" s="535"/>
      <c r="G45" s="660" t="s">
        <v>88</v>
      </c>
      <c r="H45" s="536" t="s">
        <v>88</v>
      </c>
      <c r="I45" s="537">
        <v>2</v>
      </c>
      <c r="J45" s="538" t="s">
        <v>27</v>
      </c>
      <c r="K45" s="539" t="s">
        <v>87</v>
      </c>
      <c r="L45" s="536">
        <v>2</v>
      </c>
      <c r="M45" s="537" t="s">
        <v>220</v>
      </c>
      <c r="N45" s="540" t="s">
        <v>221</v>
      </c>
      <c r="O45" s="540" t="s">
        <v>221</v>
      </c>
      <c r="P45" s="540"/>
      <c r="Q45" s="541" t="s">
        <v>222</v>
      </c>
    </row>
    <row r="46" spans="1:17" ht="12.75">
      <c r="A46" s="26" t="s">
        <v>38</v>
      </c>
      <c r="B46" s="22" t="s">
        <v>19</v>
      </c>
      <c r="C46" s="126" t="s">
        <v>133</v>
      </c>
      <c r="D46" s="182">
        <v>10</v>
      </c>
      <c r="E46" s="564" t="s">
        <v>131</v>
      </c>
      <c r="F46" s="810" t="s">
        <v>139</v>
      </c>
      <c r="G46" s="352">
        <v>2</v>
      </c>
      <c r="H46" s="348" t="s">
        <v>41</v>
      </c>
      <c r="I46" s="352">
        <v>2</v>
      </c>
      <c r="J46" s="350" t="s">
        <v>40</v>
      </c>
      <c r="K46" s="351"/>
      <c r="L46" s="350">
        <v>2</v>
      </c>
      <c r="M46" s="352">
        <v>1918</v>
      </c>
      <c r="N46" s="353">
        <v>495000</v>
      </c>
      <c r="O46" s="565"/>
      <c r="P46" s="353">
        <v>560000</v>
      </c>
      <c r="Q46" s="566">
        <f aca="true" t="shared" si="2" ref="Q46:Q55">SUM(P46/M46)</f>
        <v>291.97080291970804</v>
      </c>
    </row>
    <row r="47" spans="1:17" s="12" customFormat="1" ht="12.75">
      <c r="A47" s="26"/>
      <c r="B47" s="20"/>
      <c r="C47" s="14" t="s">
        <v>147</v>
      </c>
      <c r="D47" s="182"/>
      <c r="E47" s="57" t="s">
        <v>35</v>
      </c>
      <c r="F47" s="215" t="s">
        <v>139</v>
      </c>
      <c r="G47" s="544">
        <v>3</v>
      </c>
      <c r="H47" s="546" t="s">
        <v>81</v>
      </c>
      <c r="I47" s="545">
        <v>1</v>
      </c>
      <c r="J47" s="204" t="s">
        <v>40</v>
      </c>
      <c r="K47" s="547"/>
      <c r="L47" s="204">
        <v>2</v>
      </c>
      <c r="M47" s="545">
        <v>1965</v>
      </c>
      <c r="N47" s="205">
        <v>699000</v>
      </c>
      <c r="O47" s="548"/>
      <c r="P47" s="205">
        <v>595000</v>
      </c>
      <c r="Q47" s="357">
        <f t="shared" si="2"/>
        <v>302.79898218829516</v>
      </c>
    </row>
    <row r="48" spans="1:17" s="12" customFormat="1" ht="12.75">
      <c r="A48" s="26"/>
      <c r="B48" s="20"/>
      <c r="C48" s="98" t="s">
        <v>170</v>
      </c>
      <c r="D48" s="182"/>
      <c r="E48" s="403" t="s">
        <v>149</v>
      </c>
      <c r="F48" s="582" t="s">
        <v>210</v>
      </c>
      <c r="G48" s="304">
        <v>3</v>
      </c>
      <c r="H48" s="308">
        <v>2</v>
      </c>
      <c r="I48" s="305">
        <v>1</v>
      </c>
      <c r="J48" s="309" t="s">
        <v>40</v>
      </c>
      <c r="K48" s="306"/>
      <c r="L48" s="309">
        <v>2</v>
      </c>
      <c r="M48" s="304">
        <v>1965</v>
      </c>
      <c r="N48" s="310">
        <v>699000</v>
      </c>
      <c r="O48" s="307"/>
      <c r="P48" s="310">
        <v>625000</v>
      </c>
      <c r="Q48" s="463">
        <f>SUM(P48/M48)</f>
        <v>318.06615776081424</v>
      </c>
    </row>
    <row r="49" spans="1:17" s="12" customFormat="1" ht="12.75">
      <c r="A49" s="26"/>
      <c r="B49" s="20"/>
      <c r="C49" s="14" t="s">
        <v>211</v>
      </c>
      <c r="D49" s="182"/>
      <c r="E49" s="57" t="s">
        <v>185</v>
      </c>
      <c r="F49" s="215" t="s">
        <v>210</v>
      </c>
      <c r="G49" s="545">
        <v>3</v>
      </c>
      <c r="H49" s="546" t="s">
        <v>41</v>
      </c>
      <c r="I49" s="545">
        <v>2</v>
      </c>
      <c r="J49" s="204" t="s">
        <v>27</v>
      </c>
      <c r="K49" s="547"/>
      <c r="L49" s="204">
        <v>2</v>
      </c>
      <c r="M49" s="545">
        <v>1965</v>
      </c>
      <c r="N49" s="205">
        <v>725000</v>
      </c>
      <c r="O49" s="548"/>
      <c r="P49" s="205">
        <v>630000</v>
      </c>
      <c r="Q49" s="357">
        <f>SUM(P49/M49)</f>
        <v>320.6106870229008</v>
      </c>
    </row>
    <row r="50" spans="1:17" s="12" customFormat="1" ht="12.75">
      <c r="A50" s="26"/>
      <c r="B50" s="20"/>
      <c r="C50" s="14" t="s">
        <v>150</v>
      </c>
      <c r="D50" s="182"/>
      <c r="E50" s="57" t="s">
        <v>126</v>
      </c>
      <c r="F50" s="215" t="s">
        <v>149</v>
      </c>
      <c r="G50" s="545">
        <v>3</v>
      </c>
      <c r="H50" s="546">
        <v>3</v>
      </c>
      <c r="I50" s="545">
        <v>2</v>
      </c>
      <c r="J50" s="204" t="s">
        <v>40</v>
      </c>
      <c r="K50" s="547"/>
      <c r="L50" s="204">
        <v>2</v>
      </c>
      <c r="M50" s="545">
        <v>2566</v>
      </c>
      <c r="N50" s="205">
        <v>799999</v>
      </c>
      <c r="O50" s="548"/>
      <c r="P50" s="205">
        <v>670000</v>
      </c>
      <c r="Q50" s="357">
        <f t="shared" si="2"/>
        <v>261.10678098207325</v>
      </c>
    </row>
    <row r="51" spans="1:17" s="344" customFormat="1" ht="12.75">
      <c r="A51" s="212"/>
      <c r="B51" s="464"/>
      <c r="C51" s="543" t="s">
        <v>143</v>
      </c>
      <c r="D51" s="464"/>
      <c r="E51" s="545" t="s">
        <v>35</v>
      </c>
      <c r="F51" s="542" t="s">
        <v>139</v>
      </c>
      <c r="G51" s="545">
        <v>3</v>
      </c>
      <c r="H51" s="546" t="s">
        <v>41</v>
      </c>
      <c r="I51" s="545">
        <v>2</v>
      </c>
      <c r="J51" s="204" t="s">
        <v>40</v>
      </c>
      <c r="K51" s="547"/>
      <c r="L51" s="204">
        <v>2</v>
      </c>
      <c r="M51" s="545">
        <v>2470</v>
      </c>
      <c r="N51" s="205">
        <v>799000</v>
      </c>
      <c r="O51" s="548"/>
      <c r="P51" s="205">
        <v>715000</v>
      </c>
      <c r="Q51" s="357">
        <f t="shared" si="2"/>
        <v>289.4736842105263</v>
      </c>
    </row>
    <row r="52" spans="1:17" ht="12.75">
      <c r="A52" s="26"/>
      <c r="B52" s="20"/>
      <c r="C52" s="98" t="s">
        <v>109</v>
      </c>
      <c r="D52" s="182"/>
      <c r="E52" s="403" t="s">
        <v>35</v>
      </c>
      <c r="F52" s="582" t="s">
        <v>139</v>
      </c>
      <c r="G52" s="304">
        <v>3</v>
      </c>
      <c r="H52" s="308" t="s">
        <v>41</v>
      </c>
      <c r="I52" s="305">
        <v>2</v>
      </c>
      <c r="J52" s="309" t="s">
        <v>40</v>
      </c>
      <c r="K52" s="306" t="s">
        <v>31</v>
      </c>
      <c r="L52" s="309">
        <v>2</v>
      </c>
      <c r="M52" s="304">
        <v>2716</v>
      </c>
      <c r="N52" s="310">
        <v>899000</v>
      </c>
      <c r="O52" s="307"/>
      <c r="P52" s="310">
        <v>797500</v>
      </c>
      <c r="Q52" s="463">
        <f t="shared" si="2"/>
        <v>293.63033873343153</v>
      </c>
    </row>
    <row r="53" spans="1:17" ht="12.75">
      <c r="A53" s="26"/>
      <c r="B53" s="28"/>
      <c r="C53" s="204" t="s">
        <v>143</v>
      </c>
      <c r="D53" s="464"/>
      <c r="E53" s="545" t="s">
        <v>152</v>
      </c>
      <c r="F53" s="542" t="s">
        <v>185</v>
      </c>
      <c r="G53" s="545">
        <v>3</v>
      </c>
      <c r="H53" s="546" t="s">
        <v>41</v>
      </c>
      <c r="I53" s="545">
        <v>2</v>
      </c>
      <c r="J53" s="204" t="s">
        <v>40</v>
      </c>
      <c r="K53" s="547"/>
      <c r="L53" s="204">
        <v>2</v>
      </c>
      <c r="M53" s="545">
        <v>2470</v>
      </c>
      <c r="N53" s="205">
        <v>819000</v>
      </c>
      <c r="O53" s="548"/>
      <c r="P53" s="205">
        <v>849000</v>
      </c>
      <c r="Q53" s="357">
        <f>SUM(P53/M53)</f>
        <v>343.72469635627533</v>
      </c>
    </row>
    <row r="54" spans="1:17" ht="12.75">
      <c r="A54" s="26"/>
      <c r="B54" s="28"/>
      <c r="C54" s="204" t="s">
        <v>296</v>
      </c>
      <c r="D54" s="821"/>
      <c r="E54" s="546" t="s">
        <v>297</v>
      </c>
      <c r="F54" s="822" t="s">
        <v>210</v>
      </c>
      <c r="G54" s="546">
        <v>3</v>
      </c>
      <c r="H54" s="545" t="s">
        <v>41</v>
      </c>
      <c r="I54" s="546">
        <v>2</v>
      </c>
      <c r="J54" s="543" t="s">
        <v>40</v>
      </c>
      <c r="K54" s="241"/>
      <c r="L54" s="543">
        <v>2</v>
      </c>
      <c r="M54" s="546">
        <v>2470</v>
      </c>
      <c r="N54" s="548">
        <v>899000</v>
      </c>
      <c r="O54" s="205"/>
      <c r="P54" s="548">
        <v>880000</v>
      </c>
      <c r="Q54" s="823">
        <f>SUM(P54/M54)</f>
        <v>356.27530364372467</v>
      </c>
    </row>
    <row r="55" spans="1:17" s="175" customFormat="1" ht="12.75">
      <c r="A55" s="383"/>
      <c r="B55" s="645"/>
      <c r="C55" s="382" t="s">
        <v>157</v>
      </c>
      <c r="D55" s="646"/>
      <c r="E55" s="603" t="s">
        <v>30</v>
      </c>
      <c r="F55" s="647" t="s">
        <v>152</v>
      </c>
      <c r="G55" s="556">
        <v>3</v>
      </c>
      <c r="H55" s="555" t="s">
        <v>158</v>
      </c>
      <c r="I55" s="558">
        <v>2</v>
      </c>
      <c r="J55" s="557" t="s">
        <v>40</v>
      </c>
      <c r="K55" s="648" t="s">
        <v>28</v>
      </c>
      <c r="L55" s="557">
        <v>2</v>
      </c>
      <c r="M55" s="556">
        <v>2480</v>
      </c>
      <c r="N55" s="561">
        <v>899000</v>
      </c>
      <c r="O55" s="560"/>
      <c r="P55" s="561">
        <v>885000</v>
      </c>
      <c r="Q55" s="562">
        <f t="shared" si="2"/>
        <v>356.85483870967744</v>
      </c>
    </row>
    <row r="56" spans="1:17" s="149" customFormat="1" ht="12.75">
      <c r="A56" s="289"/>
      <c r="B56" s="148" t="s">
        <v>24</v>
      </c>
      <c r="C56" s="153"/>
      <c r="D56" s="182"/>
      <c r="E56" s="207"/>
      <c r="F56" s="215"/>
      <c r="G56" s="207"/>
      <c r="H56" s="209"/>
      <c r="I56" s="208"/>
      <c r="J56" s="210"/>
      <c r="K56" s="233"/>
      <c r="L56" s="257"/>
      <c r="M56" s="210"/>
      <c r="N56" s="171"/>
      <c r="O56" s="214"/>
      <c r="P56" s="284"/>
      <c r="Q56" s="363"/>
    </row>
    <row r="57" spans="1:18" ht="11.25" customHeight="1">
      <c r="A57" s="290"/>
      <c r="B57" s="35" t="s">
        <v>25</v>
      </c>
      <c r="C57" s="35"/>
      <c r="D57" s="152"/>
      <c r="E57" s="66"/>
      <c r="F57" s="45"/>
      <c r="G57" s="95"/>
      <c r="H57" s="66"/>
      <c r="I57" s="17"/>
      <c r="J57" s="37"/>
      <c r="K57" s="147"/>
      <c r="L57" s="66"/>
      <c r="M57" s="38"/>
      <c r="N57" s="96"/>
      <c r="O57" s="311"/>
      <c r="P57" s="74"/>
      <c r="Q57" s="364"/>
      <c r="R57" s="12"/>
    </row>
    <row r="58" spans="1:167" ht="12.75" hidden="1">
      <c r="A58" s="34"/>
      <c r="B58" s="35"/>
      <c r="C58" s="35"/>
      <c r="D58" s="35"/>
      <c r="E58" s="155"/>
      <c r="F58" s="155"/>
      <c r="G58" s="125">
        <v>3</v>
      </c>
      <c r="H58" s="291" t="s">
        <v>41</v>
      </c>
      <c r="I58" s="129">
        <v>2</v>
      </c>
      <c r="J58" s="128" t="s">
        <v>27</v>
      </c>
      <c r="K58" s="201"/>
      <c r="L58" s="128">
        <v>2</v>
      </c>
      <c r="M58" s="200" t="s">
        <v>50</v>
      </c>
      <c r="N58" s="130">
        <v>349000</v>
      </c>
      <c r="O58" s="130">
        <v>349000</v>
      </c>
      <c r="P58" s="218">
        <v>349990</v>
      </c>
      <c r="Q58" s="367" t="e">
        <f>SUM(#REF!/#REF!)</f>
        <v>#REF!</v>
      </c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/>
      <c r="EY58" s="105"/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5"/>
      <c r="FK58" s="105"/>
    </row>
    <row r="59" spans="1:167" ht="12.75" hidden="1">
      <c r="A59" s="34"/>
      <c r="B59" s="20"/>
      <c r="C59" s="52"/>
      <c r="D59" s="20"/>
      <c r="E59" s="98" t="s">
        <v>42</v>
      </c>
      <c r="F59" s="199" t="s">
        <v>35</v>
      </c>
      <c r="G59" s="292">
        <v>3</v>
      </c>
      <c r="H59" s="293" t="s">
        <v>39</v>
      </c>
      <c r="I59" s="126">
        <v>2</v>
      </c>
      <c r="J59" s="127" t="s">
        <v>40</v>
      </c>
      <c r="K59" s="198" t="s">
        <v>28</v>
      </c>
      <c r="L59" s="127">
        <v>2</v>
      </c>
      <c r="M59" s="131">
        <v>2450</v>
      </c>
      <c r="N59" s="132">
        <v>395000</v>
      </c>
      <c r="O59" s="132">
        <v>395000</v>
      </c>
      <c r="P59" s="219">
        <v>395000</v>
      </c>
      <c r="Q59" s="368">
        <v>135.92</v>
      </c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5"/>
      <c r="FK59" s="105"/>
    </row>
    <row r="60" spans="1:17" ht="12.75" hidden="1">
      <c r="A60" s="158"/>
      <c r="B60" s="35"/>
      <c r="C60" s="35"/>
      <c r="D60" s="140"/>
      <c r="E60" s="28" t="s">
        <v>44</v>
      </c>
      <c r="F60" s="48" t="s">
        <v>45</v>
      </c>
      <c r="G60" s="53">
        <v>5</v>
      </c>
      <c r="H60" s="59" t="s">
        <v>46</v>
      </c>
      <c r="I60" s="4">
        <v>2</v>
      </c>
      <c r="J60" s="58" t="s">
        <v>27</v>
      </c>
      <c r="K60" s="60" t="s">
        <v>34</v>
      </c>
      <c r="L60" s="60" t="s">
        <v>34</v>
      </c>
      <c r="M60" s="4">
        <v>3</v>
      </c>
      <c r="N60" s="58">
        <v>7048</v>
      </c>
      <c r="O60" s="76">
        <v>5950000</v>
      </c>
      <c r="P60" s="76">
        <v>5500000</v>
      </c>
      <c r="Q60" s="365"/>
    </row>
    <row r="61" spans="1:17" ht="13.5" thickBot="1">
      <c r="A61" s="41"/>
      <c r="B61" s="18" t="s">
        <v>26</v>
      </c>
      <c r="C61" s="474"/>
      <c r="D61" s="23">
        <v>2</v>
      </c>
      <c r="E61" s="475" t="s">
        <v>187</v>
      </c>
      <c r="F61" s="665"/>
      <c r="G61" s="224">
        <v>3</v>
      </c>
      <c r="H61" s="477" t="s">
        <v>132</v>
      </c>
      <c r="I61" s="224" t="s">
        <v>48</v>
      </c>
      <c r="J61" s="478" t="s">
        <v>40</v>
      </c>
      <c r="K61" s="479"/>
      <c r="L61" s="477">
        <v>2</v>
      </c>
      <c r="M61" s="224" t="s">
        <v>227</v>
      </c>
      <c r="N61" s="480" t="s">
        <v>228</v>
      </c>
      <c r="O61" s="480" t="s">
        <v>228</v>
      </c>
      <c r="P61" s="194"/>
      <c r="Q61" s="371" t="s">
        <v>229</v>
      </c>
    </row>
    <row r="62" spans="1:17" ht="12.75">
      <c r="A62" s="34" t="s">
        <v>43</v>
      </c>
      <c r="B62" s="44" t="s">
        <v>19</v>
      </c>
      <c r="C62" s="37"/>
      <c r="D62" s="301"/>
      <c r="E62" s="255"/>
      <c r="F62" s="45"/>
      <c r="G62" s="95"/>
      <c r="H62" s="66"/>
      <c r="I62" s="279"/>
      <c r="J62" s="47"/>
      <c r="K62" s="39"/>
      <c r="L62" s="279"/>
      <c r="M62" s="283"/>
      <c r="N62" s="183"/>
      <c r="O62" s="183"/>
      <c r="P62" s="412"/>
      <c r="Q62" s="392"/>
    </row>
    <row r="63" spans="1:17" ht="12.75">
      <c r="A63" s="34"/>
      <c r="B63" s="28" t="s">
        <v>24</v>
      </c>
      <c r="C63" s="97"/>
      <c r="D63" s="54"/>
      <c r="E63" s="245"/>
      <c r="F63" s="247"/>
      <c r="G63" s="246"/>
      <c r="H63" s="253"/>
      <c r="I63" s="242"/>
      <c r="J63" s="254"/>
      <c r="K63" s="251"/>
      <c r="L63" s="248"/>
      <c r="M63" s="246"/>
      <c r="N63" s="249"/>
      <c r="O63" s="249"/>
      <c r="P63" s="250"/>
      <c r="Q63" s="369"/>
    </row>
    <row r="64" spans="1:17" ht="11.25" customHeight="1">
      <c r="A64" s="34"/>
      <c r="B64" s="35" t="s">
        <v>25</v>
      </c>
      <c r="C64" s="35"/>
      <c r="D64" s="35"/>
      <c r="E64" s="82"/>
      <c r="F64" s="37"/>
      <c r="G64" s="69"/>
      <c r="H64" s="386"/>
      <c r="I64" s="38"/>
      <c r="J64" s="37"/>
      <c r="K64" s="137"/>
      <c r="L64" s="45"/>
      <c r="M64" s="138"/>
      <c r="N64" s="96"/>
      <c r="O64" s="96"/>
      <c r="P64" s="144"/>
      <c r="Q64" s="370"/>
    </row>
    <row r="65" spans="1:17" s="149" customFormat="1" ht="13.5" thickBot="1">
      <c r="A65" s="154"/>
      <c r="B65" s="261" t="s">
        <v>26</v>
      </c>
      <c r="C65" s="262"/>
      <c r="D65" s="261"/>
      <c r="E65" s="263"/>
      <c r="F65" s="264"/>
      <c r="G65" s="265"/>
      <c r="H65" s="266"/>
      <c r="I65" s="262"/>
      <c r="J65" s="267"/>
      <c r="K65" s="268"/>
      <c r="L65" s="266"/>
      <c r="M65" s="265"/>
      <c r="N65" s="269"/>
      <c r="O65" s="269"/>
      <c r="P65" s="270"/>
      <c r="Q65" s="371"/>
    </row>
    <row r="66" spans="1:17" ht="12.75">
      <c r="A66" s="715"/>
      <c r="B66" s="54"/>
      <c r="C66" s="98"/>
      <c r="D66" s="54"/>
      <c r="E66" s="99"/>
      <c r="F66" s="98"/>
      <c r="G66" s="304"/>
      <c r="H66" s="304"/>
      <c r="I66" s="305"/>
      <c r="J66" s="305"/>
      <c r="K66" s="306"/>
      <c r="L66" s="305"/>
      <c r="M66" s="304"/>
      <c r="N66" s="307"/>
      <c r="O66" s="307"/>
      <c r="P66" s="307"/>
      <c r="Q66" s="716"/>
    </row>
    <row r="67" spans="1:17" ht="20.25">
      <c r="A67" s="1" t="s">
        <v>69</v>
      </c>
      <c r="B67" s="2"/>
      <c r="C67" s="2"/>
      <c r="D67" s="2"/>
      <c r="E67" s="2"/>
      <c r="F67" s="3"/>
      <c r="G67" s="3"/>
      <c r="H67" s="57"/>
      <c r="I67" s="3"/>
      <c r="J67" s="3"/>
      <c r="K67" s="3"/>
      <c r="M67" s="4"/>
      <c r="N67" s="3" t="s">
        <v>71</v>
      </c>
      <c r="O67" s="135" t="s">
        <v>74</v>
      </c>
      <c r="P67" s="71"/>
      <c r="Q67" s="71" t="s">
        <v>73</v>
      </c>
    </row>
    <row r="68" spans="1:16" ht="18">
      <c r="A68" s="90" t="s">
        <v>216</v>
      </c>
      <c r="B68" s="2"/>
      <c r="C68" s="2"/>
      <c r="D68" s="2"/>
      <c r="E68" s="2"/>
      <c r="F68" s="3"/>
      <c r="G68" s="3"/>
      <c r="H68" s="4"/>
      <c r="I68" s="3"/>
      <c r="J68" s="3"/>
      <c r="K68" s="3"/>
      <c r="M68" s="4"/>
      <c r="N68" s="3"/>
      <c r="P68" s="70" t="s">
        <v>82</v>
      </c>
    </row>
    <row r="69" spans="1:16" ht="18">
      <c r="A69" s="172" t="s">
        <v>218</v>
      </c>
      <c r="B69" s="2"/>
      <c r="C69" s="2"/>
      <c r="D69" s="2"/>
      <c r="E69" s="2"/>
      <c r="F69" s="3"/>
      <c r="G69" s="3"/>
      <c r="H69" s="4"/>
      <c r="I69" s="3"/>
      <c r="J69" s="3"/>
      <c r="K69" s="3"/>
      <c r="M69" s="4"/>
      <c r="N69" s="3"/>
      <c r="O69" s="136" t="s">
        <v>75</v>
      </c>
      <c r="P69" s="136"/>
    </row>
    <row r="70" spans="1:15" ht="12.75">
      <c r="A70" s="5"/>
      <c r="B70" s="2"/>
      <c r="C70" s="2"/>
      <c r="D70" s="2"/>
      <c r="E70" s="2"/>
      <c r="F70" s="3"/>
      <c r="G70" s="3"/>
      <c r="H70" s="4"/>
      <c r="I70" s="3"/>
      <c r="J70" s="3"/>
      <c r="K70" s="3"/>
      <c r="M70" s="89"/>
      <c r="N70" s="3" t="s">
        <v>72</v>
      </c>
      <c r="O70" s="430" t="s">
        <v>108</v>
      </c>
    </row>
    <row r="71" spans="1:15" ht="12.75">
      <c r="A71" s="5"/>
      <c r="B71" s="2"/>
      <c r="C71" s="2" t="s">
        <v>89</v>
      </c>
      <c r="D71" s="2"/>
      <c r="E71" s="2"/>
      <c r="F71" s="3"/>
      <c r="G71" s="3"/>
      <c r="H71" s="4"/>
      <c r="I71" s="3"/>
      <c r="J71" s="3"/>
      <c r="K71" s="3"/>
      <c r="M71" s="4"/>
      <c r="N71" s="3"/>
      <c r="O71" s="166" t="s">
        <v>217</v>
      </c>
    </row>
    <row r="72" spans="1:14" ht="6" customHeight="1">
      <c r="A72" s="5"/>
      <c r="B72" s="2"/>
      <c r="C72" s="2"/>
      <c r="D72" s="2"/>
      <c r="E72" s="2"/>
      <c r="F72" s="3"/>
      <c r="G72" s="3"/>
      <c r="H72" s="4"/>
      <c r="I72" s="3"/>
      <c r="J72" s="3"/>
      <c r="K72" s="3"/>
      <c r="M72" s="4"/>
      <c r="N72" s="3"/>
    </row>
    <row r="73" spans="1:17" s="109" customFormat="1" ht="15">
      <c r="A73" s="109" t="s">
        <v>67</v>
      </c>
      <c r="B73" s="110"/>
      <c r="C73" s="110"/>
      <c r="D73" s="110"/>
      <c r="E73" s="110"/>
      <c r="F73" s="110"/>
      <c r="G73" s="110"/>
      <c r="H73" s="4"/>
      <c r="I73" s="110"/>
      <c r="J73" s="110"/>
      <c r="K73" s="110"/>
      <c r="M73" s="111"/>
      <c r="N73" s="110"/>
      <c r="O73" s="112"/>
      <c r="P73" s="112"/>
      <c r="Q73" s="112"/>
    </row>
    <row r="74" spans="1:17" s="109" customFormat="1" ht="15">
      <c r="A74" s="109" t="s">
        <v>68</v>
      </c>
      <c r="B74" s="110"/>
      <c r="C74" s="110"/>
      <c r="D74" s="110"/>
      <c r="E74" s="110"/>
      <c r="F74" s="110"/>
      <c r="G74" s="113"/>
      <c r="H74" s="111"/>
      <c r="I74" s="113"/>
      <c r="J74" s="113"/>
      <c r="K74" s="113"/>
      <c r="L74" s="115"/>
      <c r="M74" s="114"/>
      <c r="N74" s="113"/>
      <c r="O74" s="112"/>
      <c r="P74" s="112"/>
      <c r="Q74" s="112"/>
    </row>
    <row r="75" spans="1:17" s="118" customFormat="1" ht="12.75" customHeight="1">
      <c r="A75" s="109" t="s">
        <v>80</v>
      </c>
      <c r="B75" s="110"/>
      <c r="C75" s="110"/>
      <c r="D75" s="110"/>
      <c r="E75" s="110"/>
      <c r="F75" s="116"/>
      <c r="G75" s="116"/>
      <c r="H75" s="114"/>
      <c r="I75" s="116"/>
      <c r="J75" s="116"/>
      <c r="K75" s="116"/>
      <c r="M75" s="117"/>
      <c r="N75" s="116"/>
      <c r="O75" s="119"/>
      <c r="P75" s="119"/>
      <c r="Q75" s="119"/>
    </row>
    <row r="76" spans="1:14" ht="6.75" customHeight="1">
      <c r="A76" s="91"/>
      <c r="B76" s="2"/>
      <c r="C76" s="2"/>
      <c r="D76" s="2"/>
      <c r="E76" s="2"/>
      <c r="F76" s="3"/>
      <c r="G76" s="3"/>
      <c r="H76" s="117"/>
      <c r="I76" s="3"/>
      <c r="J76" s="3"/>
      <c r="K76" s="3"/>
      <c r="M76" s="4"/>
      <c r="N76" s="3"/>
    </row>
    <row r="77" spans="1:17" s="12" customFormat="1" ht="13.5" customHeight="1">
      <c r="A77" s="12" t="s">
        <v>91</v>
      </c>
      <c r="B77" s="2"/>
      <c r="C77" s="2"/>
      <c r="D77" s="2"/>
      <c r="E77" s="2"/>
      <c r="F77" s="120"/>
      <c r="G77" s="120"/>
      <c r="H77" s="4"/>
      <c r="I77" s="120"/>
      <c r="J77" s="120"/>
      <c r="K77" s="120"/>
      <c r="M77" s="14"/>
      <c r="N77" s="120"/>
      <c r="O77" s="121"/>
      <c r="P77" s="121"/>
      <c r="Q77" s="121"/>
    </row>
    <row r="78" spans="1:17" s="12" customFormat="1" ht="12.75">
      <c r="A78" s="12" t="s">
        <v>219</v>
      </c>
      <c r="B78" s="2"/>
      <c r="C78" s="2"/>
      <c r="D78" s="2"/>
      <c r="E78" s="2"/>
      <c r="F78" s="120"/>
      <c r="G78" s="120"/>
      <c r="H78" s="14"/>
      <c r="I78" s="120"/>
      <c r="J78" s="120"/>
      <c r="K78" s="120"/>
      <c r="M78" s="14"/>
      <c r="N78" s="120"/>
      <c r="O78" s="121"/>
      <c r="P78" s="121"/>
      <c r="Q78" s="121"/>
    </row>
    <row r="79" spans="1:17" s="12" customFormat="1" ht="12.75" customHeight="1" thickBot="1">
      <c r="A79" s="12" t="s">
        <v>92</v>
      </c>
      <c r="B79" s="2"/>
      <c r="C79" s="2"/>
      <c r="D79" s="2"/>
      <c r="E79" s="2"/>
      <c r="F79" s="120"/>
      <c r="G79" s="14"/>
      <c r="H79" s="50"/>
      <c r="I79" s="14"/>
      <c r="J79" s="14"/>
      <c r="K79" s="14"/>
      <c r="L79" s="13"/>
      <c r="M79" s="14"/>
      <c r="N79" s="120"/>
      <c r="O79" s="121"/>
      <c r="P79" s="133"/>
      <c r="Q79" s="133"/>
    </row>
    <row r="80" spans="1:18" ht="13.5" customHeight="1">
      <c r="A80" s="22" t="s">
        <v>4</v>
      </c>
      <c r="B80" s="19" t="s">
        <v>5</v>
      </c>
      <c r="C80" s="22" t="s">
        <v>76</v>
      </c>
      <c r="D80" s="21" t="s">
        <v>65</v>
      </c>
      <c r="E80" s="22" t="s">
        <v>6</v>
      </c>
      <c r="F80" s="21" t="s">
        <v>6</v>
      </c>
      <c r="G80" s="22" t="s">
        <v>7</v>
      </c>
      <c r="H80" s="52" t="s">
        <v>8</v>
      </c>
      <c r="I80" s="21" t="s">
        <v>9</v>
      </c>
      <c r="J80" s="19" t="s">
        <v>10</v>
      </c>
      <c r="K80" s="19" t="s">
        <v>11</v>
      </c>
      <c r="L80" s="22" t="s">
        <v>12</v>
      </c>
      <c r="M80" s="19" t="s">
        <v>13</v>
      </c>
      <c r="N80" s="22" t="s">
        <v>14</v>
      </c>
      <c r="O80" s="22" t="s">
        <v>15</v>
      </c>
      <c r="P80" s="134" t="s">
        <v>16</v>
      </c>
      <c r="Q80" s="358" t="s">
        <v>17</v>
      </c>
      <c r="R80" s="2"/>
    </row>
    <row r="81" spans="1:18" ht="13.5" thickBot="1">
      <c r="A81" s="51"/>
      <c r="B81" s="24"/>
      <c r="C81" s="23"/>
      <c r="D81" s="23" t="s">
        <v>47</v>
      </c>
      <c r="E81" s="23" t="s">
        <v>18</v>
      </c>
      <c r="F81" s="18" t="s">
        <v>19</v>
      </c>
      <c r="G81" s="23"/>
      <c r="H81" s="25" t="s">
        <v>20</v>
      </c>
      <c r="I81" s="25"/>
      <c r="J81" s="25"/>
      <c r="K81" s="18"/>
      <c r="L81" s="24"/>
      <c r="M81" s="23" t="s">
        <v>21</v>
      </c>
      <c r="N81" s="25" t="s">
        <v>22</v>
      </c>
      <c r="O81" s="24" t="s">
        <v>22</v>
      </c>
      <c r="P81" s="23"/>
      <c r="Q81" s="374" t="s">
        <v>21</v>
      </c>
      <c r="R81" s="2"/>
    </row>
    <row r="82" spans="1:17" s="149" customFormat="1" ht="12.75">
      <c r="A82" s="212" t="s">
        <v>51</v>
      </c>
      <c r="B82" s="181" t="s">
        <v>19</v>
      </c>
      <c r="C82" s="563" t="s">
        <v>99</v>
      </c>
      <c r="D82" s="181">
        <v>1</v>
      </c>
      <c r="E82" s="564" t="s">
        <v>110</v>
      </c>
      <c r="F82" s="567" t="s">
        <v>149</v>
      </c>
      <c r="G82" s="352">
        <v>4</v>
      </c>
      <c r="H82" s="348" t="s">
        <v>52</v>
      </c>
      <c r="I82" s="349">
        <v>1</v>
      </c>
      <c r="J82" s="350" t="s">
        <v>27</v>
      </c>
      <c r="K82" s="351" t="s">
        <v>31</v>
      </c>
      <c r="L82" s="350">
        <v>2</v>
      </c>
      <c r="M82" s="352">
        <v>3446</v>
      </c>
      <c r="N82" s="353">
        <v>1795000</v>
      </c>
      <c r="O82" s="565"/>
      <c r="P82" s="353">
        <v>1620000</v>
      </c>
      <c r="Q82" s="566">
        <f>SUM(P82/M82)</f>
        <v>470.11027278003485</v>
      </c>
    </row>
    <row r="83" spans="1:17" ht="12.75">
      <c r="A83" s="34"/>
      <c r="B83" s="20" t="s">
        <v>24</v>
      </c>
      <c r="C83" s="52"/>
      <c r="D83" s="54">
        <v>1</v>
      </c>
      <c r="E83" s="817" t="s">
        <v>210</v>
      </c>
      <c r="F83" s="30"/>
      <c r="G83" s="545" t="s">
        <v>49</v>
      </c>
      <c r="H83" s="546" t="s">
        <v>90</v>
      </c>
      <c r="I83" s="543">
        <v>1</v>
      </c>
      <c r="J83" s="204" t="s">
        <v>27</v>
      </c>
      <c r="K83" s="547" t="s">
        <v>28</v>
      </c>
      <c r="L83" s="204">
        <v>1</v>
      </c>
      <c r="M83" s="545" t="s">
        <v>260</v>
      </c>
      <c r="N83" s="205" t="s">
        <v>224</v>
      </c>
      <c r="O83" s="205" t="s">
        <v>224</v>
      </c>
      <c r="P83" s="205"/>
      <c r="Q83" s="357" t="s">
        <v>261</v>
      </c>
    </row>
    <row r="84" spans="1:17" ht="11.25" customHeight="1">
      <c r="A84" s="158"/>
      <c r="B84" s="35" t="s">
        <v>25</v>
      </c>
      <c r="C84" s="125"/>
      <c r="D84" s="235"/>
      <c r="E84" s="167"/>
      <c r="F84" s="236"/>
      <c r="G84" s="167"/>
      <c r="H84" s="151"/>
      <c r="I84" s="167"/>
      <c r="J84" s="139"/>
      <c r="K84" s="179"/>
      <c r="L84" s="151"/>
      <c r="M84" s="167"/>
      <c r="N84" s="169"/>
      <c r="O84" s="162"/>
      <c r="P84" s="169"/>
      <c r="Q84" s="366"/>
    </row>
    <row r="85" spans="1:17" ht="12.75" hidden="1">
      <c r="A85" s="158"/>
      <c r="B85" s="20" t="s">
        <v>26</v>
      </c>
      <c r="C85" s="28"/>
      <c r="D85" s="20"/>
      <c r="E85" s="94" t="s">
        <v>45</v>
      </c>
      <c r="F85" s="14"/>
      <c r="G85" s="20">
        <v>4</v>
      </c>
      <c r="H85" s="57" t="s">
        <v>52</v>
      </c>
      <c r="I85" s="30">
        <v>1</v>
      </c>
      <c r="J85" s="14" t="s">
        <v>27</v>
      </c>
      <c r="K85" s="31"/>
      <c r="L85" s="14">
        <v>2</v>
      </c>
      <c r="M85" s="30">
        <v>3449</v>
      </c>
      <c r="N85" s="33">
        <v>795000</v>
      </c>
      <c r="O85" s="32">
        <v>675000</v>
      </c>
      <c r="P85" s="32"/>
      <c r="Q85" s="162" t="s">
        <v>85</v>
      </c>
    </row>
    <row r="86" spans="1:17" ht="12.75" hidden="1">
      <c r="A86" s="158"/>
      <c r="B86" s="20"/>
      <c r="C86" s="20"/>
      <c r="D86" s="20"/>
      <c r="E86" s="81" t="s">
        <v>53</v>
      </c>
      <c r="F86" s="30"/>
      <c r="G86" s="14">
        <v>4</v>
      </c>
      <c r="H86" s="80" t="s">
        <v>52</v>
      </c>
      <c r="I86" s="14">
        <v>1</v>
      </c>
      <c r="J86" s="30" t="s">
        <v>27</v>
      </c>
      <c r="K86" s="13"/>
      <c r="L86" s="30">
        <v>2</v>
      </c>
      <c r="M86" s="14">
        <v>3902</v>
      </c>
      <c r="N86" s="78">
        <v>850000</v>
      </c>
      <c r="O86" s="77">
        <v>850000</v>
      </c>
      <c r="P86" s="60"/>
      <c r="Q86" s="372">
        <f>SUM(O85/M85)</f>
        <v>195.70890113076254</v>
      </c>
    </row>
    <row r="87" spans="1:17" ht="13.5" thickBot="1">
      <c r="A87" s="193"/>
      <c r="B87" s="23" t="s">
        <v>26</v>
      </c>
      <c r="C87" s="705"/>
      <c r="D87" s="23"/>
      <c r="E87" s="706"/>
      <c r="F87" s="705"/>
      <c r="G87" s="707"/>
      <c r="H87" s="708"/>
      <c r="I87" s="709"/>
      <c r="J87" s="710"/>
      <c r="K87" s="711"/>
      <c r="L87" s="710"/>
      <c r="M87" s="707"/>
      <c r="N87" s="712"/>
      <c r="O87" s="713"/>
      <c r="P87" s="712"/>
      <c r="Q87" s="714"/>
    </row>
    <row r="88" spans="1:17" ht="12.75">
      <c r="A88" s="34" t="s">
        <v>84</v>
      </c>
      <c r="B88" s="19" t="s">
        <v>19</v>
      </c>
      <c r="C88" s="328" t="s">
        <v>144</v>
      </c>
      <c r="D88" s="21">
        <v>2</v>
      </c>
      <c r="E88" s="747" t="s">
        <v>33</v>
      </c>
      <c r="F88" s="748" t="s">
        <v>139</v>
      </c>
      <c r="G88" s="749">
        <v>5</v>
      </c>
      <c r="H88" s="750" t="s">
        <v>145</v>
      </c>
      <c r="I88" s="751">
        <v>1</v>
      </c>
      <c r="J88" s="752" t="s">
        <v>27</v>
      </c>
      <c r="K88" s="753" t="s">
        <v>28</v>
      </c>
      <c r="L88" s="754" t="s">
        <v>146</v>
      </c>
      <c r="M88" s="755">
        <v>5213</v>
      </c>
      <c r="N88" s="756">
        <v>3825000</v>
      </c>
      <c r="O88" s="757"/>
      <c r="P88" s="758">
        <v>3695000</v>
      </c>
      <c r="Q88" s="759">
        <f>SUM(P88/M88)</f>
        <v>708.8049107999233</v>
      </c>
    </row>
    <row r="89" spans="1:17" ht="12.75">
      <c r="A89" s="26"/>
      <c r="B89" s="44"/>
      <c r="C89" s="37" t="s">
        <v>192</v>
      </c>
      <c r="D89" s="760"/>
      <c r="E89" s="761"/>
      <c r="F89" s="762" t="s">
        <v>185</v>
      </c>
      <c r="G89" s="763">
        <v>5</v>
      </c>
      <c r="H89" s="331" t="s">
        <v>193</v>
      </c>
      <c r="I89" s="763">
        <v>2</v>
      </c>
      <c r="J89" s="764" t="s">
        <v>27</v>
      </c>
      <c r="K89" s="765" t="s">
        <v>28</v>
      </c>
      <c r="L89" s="331">
        <v>3</v>
      </c>
      <c r="M89" s="763">
        <v>5097</v>
      </c>
      <c r="N89" s="332"/>
      <c r="O89" s="332"/>
      <c r="P89" s="767">
        <v>4200000</v>
      </c>
      <c r="Q89" s="381">
        <f>SUM(P89/M89)</f>
        <v>824.014125956445</v>
      </c>
    </row>
    <row r="90" spans="1:17" ht="12.75">
      <c r="A90" s="34"/>
      <c r="B90" s="28" t="s">
        <v>24</v>
      </c>
      <c r="C90" s="97"/>
      <c r="D90" s="15">
        <v>1</v>
      </c>
      <c r="E90" s="303" t="s">
        <v>117</v>
      </c>
      <c r="F90" s="354"/>
      <c r="G90" s="450" t="s">
        <v>79</v>
      </c>
      <c r="H90" s="280" t="s">
        <v>100</v>
      </c>
      <c r="I90" s="204">
        <v>1</v>
      </c>
      <c r="J90" s="281" t="s">
        <v>27</v>
      </c>
      <c r="K90" s="241" t="s">
        <v>28</v>
      </c>
      <c r="L90" s="282">
        <v>3</v>
      </c>
      <c r="M90" s="216" t="s">
        <v>104</v>
      </c>
      <c r="N90" s="205" t="s">
        <v>105</v>
      </c>
      <c r="O90" s="205" t="s">
        <v>106</v>
      </c>
      <c r="P90" s="211"/>
      <c r="Q90" s="357" t="s">
        <v>107</v>
      </c>
    </row>
    <row r="91" spans="1:17" ht="11.25" customHeight="1">
      <c r="A91" s="34"/>
      <c r="B91" s="35" t="s">
        <v>25</v>
      </c>
      <c r="C91" s="35"/>
      <c r="D91" s="35"/>
      <c r="E91" s="82"/>
      <c r="F91" s="37"/>
      <c r="G91" s="69"/>
      <c r="H91" s="69"/>
      <c r="I91" s="38"/>
      <c r="J91" s="37"/>
      <c r="K91" s="137"/>
      <c r="L91" s="66"/>
      <c r="M91" s="138"/>
      <c r="N91" s="96"/>
      <c r="O91" s="96"/>
      <c r="P91" s="144"/>
      <c r="Q91" s="370"/>
    </row>
    <row r="92" spans="1:17" s="702" customFormat="1" ht="13.5" thickBot="1">
      <c r="A92" s="515"/>
      <c r="B92" s="693" t="s">
        <v>26</v>
      </c>
      <c r="C92" s="694"/>
      <c r="D92" s="695"/>
      <c r="E92" s="477"/>
      <c r="F92" s="479"/>
      <c r="G92" s="696"/>
      <c r="H92" s="477"/>
      <c r="I92" s="697"/>
      <c r="J92" s="698"/>
      <c r="K92" s="699"/>
      <c r="L92" s="700"/>
      <c r="M92" s="477"/>
      <c r="N92" s="701"/>
      <c r="O92" s="334"/>
      <c r="P92" s="334"/>
      <c r="Q92" s="692"/>
    </row>
    <row r="93" spans="1:17" ht="12.75">
      <c r="A93" s="26" t="s">
        <v>54</v>
      </c>
      <c r="B93" s="181" t="s">
        <v>19</v>
      </c>
      <c r="C93" s="460" t="s">
        <v>201</v>
      </c>
      <c r="D93" s="459">
        <v>1</v>
      </c>
      <c r="E93" s="482" t="s">
        <v>202</v>
      </c>
      <c r="F93" s="483" t="s">
        <v>185</v>
      </c>
      <c r="G93" s="484">
        <v>5</v>
      </c>
      <c r="H93" s="485" t="s">
        <v>52</v>
      </c>
      <c r="I93" s="486">
        <v>1</v>
      </c>
      <c r="J93" s="487" t="s">
        <v>27</v>
      </c>
      <c r="K93" s="488"/>
      <c r="L93" s="489">
        <v>3</v>
      </c>
      <c r="M93" s="486">
        <v>3975</v>
      </c>
      <c r="N93" s="490">
        <v>2550000</v>
      </c>
      <c r="O93" s="491"/>
      <c r="P93" s="490">
        <v>2075000</v>
      </c>
      <c r="Q93" s="381">
        <f>SUM(P93/M93)</f>
        <v>522.0125786163522</v>
      </c>
    </row>
    <row r="94" spans="1:17" s="149" customFormat="1" ht="12.75">
      <c r="A94" s="289"/>
      <c r="B94" s="148" t="s">
        <v>24</v>
      </c>
      <c r="C94" s="329"/>
      <c r="D94" s="355">
        <v>1</v>
      </c>
      <c r="E94" s="503" t="s">
        <v>300</v>
      </c>
      <c r="F94" s="215"/>
      <c r="G94" s="207" t="s">
        <v>88</v>
      </c>
      <c r="H94" s="257" t="s">
        <v>52</v>
      </c>
      <c r="I94" s="210">
        <v>2</v>
      </c>
      <c r="J94" s="504" t="s">
        <v>27</v>
      </c>
      <c r="K94" s="505"/>
      <c r="L94" s="506">
        <v>3</v>
      </c>
      <c r="M94" s="207" t="s">
        <v>239</v>
      </c>
      <c r="N94" s="214" t="s">
        <v>267</v>
      </c>
      <c r="O94" s="214" t="s">
        <v>267</v>
      </c>
      <c r="P94" s="507"/>
      <c r="Q94" s="361" t="s">
        <v>301</v>
      </c>
    </row>
    <row r="95" spans="1:17" s="149" customFormat="1" ht="11.25" customHeight="1">
      <c r="A95" s="289"/>
      <c r="B95" s="508" t="s">
        <v>25</v>
      </c>
      <c r="C95" s="508"/>
      <c r="D95" s="508"/>
      <c r="E95" s="509"/>
      <c r="F95" s="510"/>
      <c r="G95" s="511"/>
      <c r="H95" s="511"/>
      <c r="I95" s="151"/>
      <c r="J95" s="510"/>
      <c r="K95" s="137"/>
      <c r="L95" s="167"/>
      <c r="M95" s="512"/>
      <c r="N95" s="162"/>
      <c r="O95" s="162"/>
      <c r="P95" s="513"/>
      <c r="Q95" s="514"/>
    </row>
    <row r="96" spans="1:18" s="344" customFormat="1" ht="13.5" customHeight="1" thickBot="1">
      <c r="A96" s="515"/>
      <c r="B96" s="272" t="s">
        <v>26</v>
      </c>
      <c r="C96" s="477"/>
      <c r="D96" s="521"/>
      <c r="E96" s="522"/>
      <c r="F96" s="523"/>
      <c r="G96" s="524"/>
      <c r="H96" s="525"/>
      <c r="I96" s="526"/>
      <c r="J96" s="527"/>
      <c r="K96" s="528"/>
      <c r="L96" s="529"/>
      <c r="M96" s="524"/>
      <c r="N96" s="530"/>
      <c r="O96" s="516"/>
      <c r="P96" s="517"/>
      <c r="Q96" s="518"/>
      <c r="R96" s="492"/>
    </row>
    <row r="97" spans="1:18" s="175" customFormat="1" ht="13.5" customHeight="1">
      <c r="A97" s="337" t="s">
        <v>83</v>
      </c>
      <c r="B97" s="635" t="s">
        <v>19</v>
      </c>
      <c r="C97" s="766" t="s">
        <v>95</v>
      </c>
      <c r="D97" s="635">
        <v>2</v>
      </c>
      <c r="E97" s="781" t="s">
        <v>110</v>
      </c>
      <c r="F97" s="782" t="s">
        <v>35</v>
      </c>
      <c r="G97" s="783">
        <v>4</v>
      </c>
      <c r="H97" s="784">
        <v>5</v>
      </c>
      <c r="I97" s="785">
        <v>2</v>
      </c>
      <c r="J97" s="786" t="s">
        <v>27</v>
      </c>
      <c r="K97" s="787" t="s">
        <v>34</v>
      </c>
      <c r="L97" s="784">
        <v>2</v>
      </c>
      <c r="M97" s="788">
        <v>4210</v>
      </c>
      <c r="N97" s="789" t="s">
        <v>96</v>
      </c>
      <c r="O97" s="790"/>
      <c r="P97" s="791">
        <v>2350000</v>
      </c>
      <c r="Q97" s="792">
        <f>SUM(P97/M97)</f>
        <v>558.1947743467933</v>
      </c>
      <c r="R97" s="335"/>
    </row>
    <row r="98" spans="1:18" s="175" customFormat="1" ht="13.5" customHeight="1">
      <c r="A98" s="458"/>
      <c r="B98" s="636"/>
      <c r="C98" s="395" t="s">
        <v>194</v>
      </c>
      <c r="D98" s="636"/>
      <c r="E98" s="778" t="s">
        <v>33</v>
      </c>
      <c r="F98" s="779" t="s">
        <v>185</v>
      </c>
      <c r="G98" s="637">
        <v>6</v>
      </c>
      <c r="H98" s="556" t="s">
        <v>195</v>
      </c>
      <c r="I98" s="557">
        <v>2</v>
      </c>
      <c r="J98" s="558" t="s">
        <v>27</v>
      </c>
      <c r="K98" s="559" t="s">
        <v>196</v>
      </c>
      <c r="L98" s="556">
        <v>2</v>
      </c>
      <c r="M98" s="555">
        <v>4621</v>
      </c>
      <c r="N98" s="600">
        <v>3995000</v>
      </c>
      <c r="O98" s="605"/>
      <c r="P98" s="336">
        <v>3950000</v>
      </c>
      <c r="Q98" s="780">
        <f>SUM(P98/M98)</f>
        <v>854.7933347760226</v>
      </c>
      <c r="R98" s="335"/>
    </row>
    <row r="99" spans="1:17" s="149" customFormat="1" ht="12.75">
      <c r="A99" s="34"/>
      <c r="B99" s="148" t="s">
        <v>24</v>
      </c>
      <c r="C99" s="153"/>
      <c r="D99" s="182"/>
      <c r="E99" s="237"/>
      <c r="F99" s="273"/>
      <c r="G99" s="237"/>
      <c r="H99" s="274"/>
      <c r="I99" s="238"/>
      <c r="J99" s="275"/>
      <c r="K99" s="259"/>
      <c r="L99" s="273"/>
      <c r="M99" s="237"/>
      <c r="N99" s="276"/>
      <c r="O99" s="276"/>
      <c r="P99" s="260"/>
      <c r="Q99" s="373"/>
    </row>
    <row r="100" spans="1:18" ht="11.25" customHeight="1">
      <c r="A100" s="290"/>
      <c r="B100" s="35" t="s">
        <v>25</v>
      </c>
      <c r="C100" s="35"/>
      <c r="D100" s="152"/>
      <c r="E100" s="38"/>
      <c r="F100" s="45"/>
      <c r="G100" s="95"/>
      <c r="H100" s="66"/>
      <c r="I100" s="17"/>
      <c r="J100" s="37"/>
      <c r="K100" s="147"/>
      <c r="L100" s="66"/>
      <c r="M100" s="38"/>
      <c r="N100" s="96"/>
      <c r="O100" s="104"/>
      <c r="P100" s="74"/>
      <c r="Q100" s="362"/>
      <c r="R100" s="12"/>
    </row>
    <row r="101" spans="1:18" ht="13.5" customHeight="1" thickBot="1">
      <c r="A101" s="315"/>
      <c r="B101" s="23" t="s">
        <v>26</v>
      </c>
      <c r="C101" s="188"/>
      <c r="D101" s="189">
        <v>1</v>
      </c>
      <c r="E101" s="414" t="s">
        <v>131</v>
      </c>
      <c r="F101" s="414"/>
      <c r="G101" s="333" t="s">
        <v>79</v>
      </c>
      <c r="H101" s="231" t="s">
        <v>79</v>
      </c>
      <c r="I101" s="333">
        <v>1</v>
      </c>
      <c r="J101" s="230" t="s">
        <v>27</v>
      </c>
      <c r="K101" s="704" t="s">
        <v>28</v>
      </c>
      <c r="L101" s="231" t="s">
        <v>183</v>
      </c>
      <c r="M101" s="333" t="s">
        <v>230</v>
      </c>
      <c r="N101" s="334" t="s">
        <v>231</v>
      </c>
      <c r="O101" s="334" t="s">
        <v>231</v>
      </c>
      <c r="P101" s="334"/>
      <c r="Q101" s="666" t="s">
        <v>232</v>
      </c>
      <c r="R101" s="220"/>
    </row>
    <row r="102" spans="1:18" ht="13.5" customHeight="1">
      <c r="A102" s="157" t="s">
        <v>57</v>
      </c>
      <c r="B102" s="54" t="s">
        <v>19</v>
      </c>
      <c r="C102" s="670" t="s">
        <v>118</v>
      </c>
      <c r="D102" s="568">
        <v>2</v>
      </c>
      <c r="E102" s="669" t="s">
        <v>35</v>
      </c>
      <c r="F102" s="389" t="s">
        <v>185</v>
      </c>
      <c r="G102" s="433">
        <v>3</v>
      </c>
      <c r="H102" s="434" t="s">
        <v>41</v>
      </c>
      <c r="I102" s="435">
        <v>1</v>
      </c>
      <c r="J102" s="436" t="s">
        <v>40</v>
      </c>
      <c r="K102" s="437" t="s">
        <v>87</v>
      </c>
      <c r="L102" s="436">
        <v>2</v>
      </c>
      <c r="M102" s="433">
        <v>2401</v>
      </c>
      <c r="N102" s="438">
        <v>999000</v>
      </c>
      <c r="O102" s="439"/>
      <c r="P102" s="438">
        <v>935000</v>
      </c>
      <c r="Q102" s="473">
        <f>SUM(P102/M102)</f>
        <v>389.4210745522699</v>
      </c>
      <c r="R102" s="220"/>
    </row>
    <row r="103" spans="1:18" ht="12.75">
      <c r="A103" s="34"/>
      <c r="B103" s="760"/>
      <c r="C103" s="558" t="s">
        <v>140</v>
      </c>
      <c r="D103" s="772"/>
      <c r="E103" s="773" t="s">
        <v>33</v>
      </c>
      <c r="F103" s="824" t="s">
        <v>139</v>
      </c>
      <c r="G103" s="774">
        <v>4</v>
      </c>
      <c r="H103" s="825" t="s">
        <v>39</v>
      </c>
      <c r="I103" s="654">
        <v>2</v>
      </c>
      <c r="J103" s="826" t="s">
        <v>27</v>
      </c>
      <c r="K103" s="775"/>
      <c r="L103" s="826">
        <v>2</v>
      </c>
      <c r="M103" s="654">
        <v>3060</v>
      </c>
      <c r="N103" s="827">
        <v>1250000</v>
      </c>
      <c r="O103" s="776"/>
      <c r="P103" s="827">
        <v>1003000</v>
      </c>
      <c r="Q103" s="777">
        <f>SUM(P103/M103)</f>
        <v>327.77777777777777</v>
      </c>
      <c r="R103" s="2"/>
    </row>
    <row r="104" spans="1:17" s="149" customFormat="1" ht="12.75">
      <c r="A104" s="34"/>
      <c r="B104" s="355" t="s">
        <v>24</v>
      </c>
      <c r="C104" s="329" t="s">
        <v>176</v>
      </c>
      <c r="D104" s="355"/>
      <c r="E104" s="403" t="s">
        <v>139</v>
      </c>
      <c r="F104" s="240"/>
      <c r="G104" s="304">
        <v>4</v>
      </c>
      <c r="H104" s="828" t="s">
        <v>39</v>
      </c>
      <c r="I104" s="305">
        <v>2</v>
      </c>
      <c r="J104" s="829" t="s">
        <v>40</v>
      </c>
      <c r="K104" s="306" t="s">
        <v>28</v>
      </c>
      <c r="L104" s="829">
        <v>2</v>
      </c>
      <c r="M104" s="304">
        <v>3236</v>
      </c>
      <c r="N104" s="830">
        <v>2199000</v>
      </c>
      <c r="O104" s="307">
        <v>2099000</v>
      </c>
      <c r="P104" s="830"/>
      <c r="Q104" s="463">
        <f>SUM(O104/M104)</f>
        <v>648.6402966625463</v>
      </c>
    </row>
    <row r="105" spans="1:17" s="149" customFormat="1" ht="12.75">
      <c r="A105" s="34"/>
      <c r="B105" s="355" t="s">
        <v>25</v>
      </c>
      <c r="C105" s="329" t="s">
        <v>184</v>
      </c>
      <c r="D105" s="355"/>
      <c r="E105" s="465" t="s">
        <v>185</v>
      </c>
      <c r="F105" s="585"/>
      <c r="G105" s="466">
        <v>4</v>
      </c>
      <c r="H105" s="467" t="s">
        <v>39</v>
      </c>
      <c r="I105" s="468">
        <v>2</v>
      </c>
      <c r="J105" s="469" t="s">
        <v>27</v>
      </c>
      <c r="K105" s="470" t="s">
        <v>28</v>
      </c>
      <c r="L105" s="469">
        <v>2</v>
      </c>
      <c r="M105" s="466">
        <v>3236</v>
      </c>
      <c r="N105" s="471">
        <v>2199000</v>
      </c>
      <c r="O105" s="472">
        <v>2100000</v>
      </c>
      <c r="P105" s="471"/>
      <c r="Q105" s="473">
        <f>SUM(O105/M105)</f>
        <v>648.9493201483313</v>
      </c>
    </row>
    <row r="106" spans="1:18" ht="11.25" customHeight="1">
      <c r="A106" s="290"/>
      <c r="B106" s="35"/>
      <c r="C106" s="35"/>
      <c r="D106" s="152">
        <v>3</v>
      </c>
      <c r="E106" s="38" t="s">
        <v>262</v>
      </c>
      <c r="F106" s="356"/>
      <c r="G106" s="66">
        <v>4</v>
      </c>
      <c r="H106" s="69" t="s">
        <v>171</v>
      </c>
      <c r="I106" s="38">
        <v>2</v>
      </c>
      <c r="J106" s="66" t="s">
        <v>173</v>
      </c>
      <c r="K106" s="147" t="s">
        <v>28</v>
      </c>
      <c r="L106" s="66">
        <v>2</v>
      </c>
      <c r="M106" s="38" t="s">
        <v>263</v>
      </c>
      <c r="N106" s="96" t="s">
        <v>175</v>
      </c>
      <c r="O106" s="104" t="s">
        <v>264</v>
      </c>
      <c r="P106" s="74"/>
      <c r="Q106" s="362" t="s">
        <v>265</v>
      </c>
      <c r="R106" s="12"/>
    </row>
    <row r="107" spans="1:18" ht="12.75" customHeight="1" thickBot="1">
      <c r="A107" s="531"/>
      <c r="B107" s="23" t="s">
        <v>26</v>
      </c>
      <c r="C107" s="426"/>
      <c r="D107" s="261">
        <v>1</v>
      </c>
      <c r="E107" s="668" t="s">
        <v>187</v>
      </c>
      <c r="F107" s="667"/>
      <c r="G107" s="537">
        <v>4</v>
      </c>
      <c r="H107" s="660" t="s">
        <v>171</v>
      </c>
      <c r="I107" s="537">
        <v>2</v>
      </c>
      <c r="J107" s="538" t="s">
        <v>27</v>
      </c>
      <c r="K107" s="671" t="s">
        <v>87</v>
      </c>
      <c r="L107" s="538">
        <v>2</v>
      </c>
      <c r="M107" s="537" t="s">
        <v>233</v>
      </c>
      <c r="N107" s="540" t="s">
        <v>304</v>
      </c>
      <c r="O107" s="540" t="s">
        <v>304</v>
      </c>
      <c r="P107" s="540"/>
      <c r="Q107" s="541" t="s">
        <v>305</v>
      </c>
      <c r="R107" s="12"/>
    </row>
    <row r="108" spans="1:17" ht="12.75" hidden="1">
      <c r="A108" s="158"/>
      <c r="B108" s="35"/>
      <c r="C108" s="35"/>
      <c r="D108" s="140"/>
      <c r="E108" s="28" t="s">
        <v>44</v>
      </c>
      <c r="F108" s="48" t="s">
        <v>45</v>
      </c>
      <c r="G108" s="14">
        <v>5</v>
      </c>
      <c r="H108" s="593" t="s">
        <v>46</v>
      </c>
      <c r="I108" s="4">
        <v>2</v>
      </c>
      <c r="J108" s="58" t="s">
        <v>27</v>
      </c>
      <c r="K108" s="60" t="s">
        <v>34</v>
      </c>
      <c r="L108" s="60" t="s">
        <v>34</v>
      </c>
      <c r="M108" s="4">
        <v>3</v>
      </c>
      <c r="N108" s="58">
        <v>7048</v>
      </c>
      <c r="O108" s="76">
        <v>5950000</v>
      </c>
      <c r="P108" s="76">
        <v>5500000</v>
      </c>
      <c r="Q108" s="365"/>
    </row>
    <row r="109" spans="1:17" ht="12.75" hidden="1">
      <c r="A109" s="158"/>
      <c r="B109" s="35"/>
      <c r="C109" s="35"/>
      <c r="D109" s="140"/>
      <c r="E109" s="28" t="s">
        <v>44</v>
      </c>
      <c r="F109" s="48" t="s">
        <v>45</v>
      </c>
      <c r="G109" s="53">
        <v>5</v>
      </c>
      <c r="H109" s="59" t="s">
        <v>46</v>
      </c>
      <c r="I109" s="4">
        <v>2</v>
      </c>
      <c r="J109" s="58" t="s">
        <v>27</v>
      </c>
      <c r="K109" s="60" t="s">
        <v>34</v>
      </c>
      <c r="L109" s="60" t="s">
        <v>34</v>
      </c>
      <c r="M109" s="4">
        <v>3</v>
      </c>
      <c r="N109" s="58">
        <v>7048</v>
      </c>
      <c r="O109" s="76">
        <v>5950000</v>
      </c>
      <c r="P109" s="76">
        <v>5500000</v>
      </c>
      <c r="Q109" s="365"/>
    </row>
    <row r="110" spans="1:17" ht="12.75">
      <c r="A110" s="26" t="s">
        <v>66</v>
      </c>
      <c r="B110" s="28" t="s">
        <v>19</v>
      </c>
      <c r="C110" s="532" t="s">
        <v>189</v>
      </c>
      <c r="D110" s="140">
        <v>9</v>
      </c>
      <c r="E110" s="28"/>
      <c r="F110" s="48" t="s">
        <v>185</v>
      </c>
      <c r="G110" s="54">
        <v>4</v>
      </c>
      <c r="H110" s="80" t="s">
        <v>41</v>
      </c>
      <c r="I110" s="4">
        <v>1</v>
      </c>
      <c r="J110" s="30" t="s">
        <v>27</v>
      </c>
      <c r="K110" s="46"/>
      <c r="L110" s="58">
        <v>2</v>
      </c>
      <c r="M110" s="4">
        <v>2740</v>
      </c>
      <c r="N110" s="58"/>
      <c r="O110" s="597"/>
      <c r="P110" s="76">
        <v>1550000</v>
      </c>
      <c r="Q110" s="365">
        <f aca="true" t="shared" si="3" ref="Q110:Q118">SUM(P110/M110)</f>
        <v>565.6934306569343</v>
      </c>
    </row>
    <row r="111" spans="1:17" ht="12.75">
      <c r="A111" s="26"/>
      <c r="B111" s="28"/>
      <c r="C111" s="532" t="s">
        <v>186</v>
      </c>
      <c r="D111" s="140"/>
      <c r="E111" s="768" t="s">
        <v>152</v>
      </c>
      <c r="F111" s="48" t="s">
        <v>185</v>
      </c>
      <c r="G111" s="14">
        <v>4</v>
      </c>
      <c r="H111" s="80" t="s">
        <v>41</v>
      </c>
      <c r="I111" s="14">
        <v>1</v>
      </c>
      <c r="J111" s="30" t="s">
        <v>27</v>
      </c>
      <c r="K111" s="46"/>
      <c r="L111" s="58">
        <v>2</v>
      </c>
      <c r="M111" s="4">
        <v>2796</v>
      </c>
      <c r="N111" s="599">
        <v>1995000</v>
      </c>
      <c r="O111" s="597"/>
      <c r="P111" s="76">
        <v>1625000</v>
      </c>
      <c r="Q111" s="365">
        <f t="shared" si="3"/>
        <v>581.1874105865522</v>
      </c>
    </row>
    <row r="112" spans="1:17" ht="12.75">
      <c r="A112" s="26"/>
      <c r="B112" s="28"/>
      <c r="C112" s="532" t="s">
        <v>200</v>
      </c>
      <c r="D112" s="769"/>
      <c r="E112" s="356" t="s">
        <v>149</v>
      </c>
      <c r="F112" s="45" t="s">
        <v>199</v>
      </c>
      <c r="G112" s="17">
        <v>4</v>
      </c>
      <c r="H112" s="66" t="s">
        <v>39</v>
      </c>
      <c r="I112" s="17">
        <v>1</v>
      </c>
      <c r="J112" s="37" t="s">
        <v>27</v>
      </c>
      <c r="K112" s="734"/>
      <c r="L112" s="594">
        <v>2</v>
      </c>
      <c r="M112" s="283">
        <v>3181</v>
      </c>
      <c r="N112" s="600">
        <v>2300000</v>
      </c>
      <c r="O112" s="735"/>
      <c r="P112" s="771">
        <v>2190000</v>
      </c>
      <c r="Q112" s="364">
        <f t="shared" si="3"/>
        <v>688.4627475636593</v>
      </c>
    </row>
    <row r="113" spans="1:17" ht="12.75">
      <c r="A113" s="26"/>
      <c r="B113" s="28"/>
      <c r="C113" s="532" t="s">
        <v>161</v>
      </c>
      <c r="D113" s="140"/>
      <c r="E113" s="532" t="s">
        <v>30</v>
      </c>
      <c r="F113" s="48" t="s">
        <v>152</v>
      </c>
      <c r="G113" s="54">
        <v>5</v>
      </c>
      <c r="H113" s="593">
        <v>5</v>
      </c>
      <c r="I113" s="4">
        <v>2</v>
      </c>
      <c r="J113" s="30" t="s">
        <v>27</v>
      </c>
      <c r="K113" s="46"/>
      <c r="L113" s="58">
        <v>3</v>
      </c>
      <c r="M113" s="4">
        <v>3843</v>
      </c>
      <c r="N113" s="599">
        <v>2800000</v>
      </c>
      <c r="O113" s="597"/>
      <c r="P113" s="76">
        <v>2164000</v>
      </c>
      <c r="Q113" s="598">
        <f t="shared" si="3"/>
        <v>563.1017434296123</v>
      </c>
    </row>
    <row r="114" spans="1:17" ht="12.75">
      <c r="A114" s="26"/>
      <c r="B114" s="28"/>
      <c r="C114" s="532" t="s">
        <v>306</v>
      </c>
      <c r="D114" s="140"/>
      <c r="E114" s="532" t="s">
        <v>152</v>
      </c>
      <c r="F114" s="48" t="s">
        <v>307</v>
      </c>
      <c r="G114" s="14">
        <v>5</v>
      </c>
      <c r="H114" s="593">
        <v>4</v>
      </c>
      <c r="I114" s="4">
        <v>1</v>
      </c>
      <c r="J114" s="30" t="s">
        <v>27</v>
      </c>
      <c r="K114" s="46"/>
      <c r="L114" s="58">
        <v>3</v>
      </c>
      <c r="M114" s="4">
        <v>3385</v>
      </c>
      <c r="N114" s="599">
        <v>2995000</v>
      </c>
      <c r="O114" s="597"/>
      <c r="P114" s="812">
        <v>2525000</v>
      </c>
      <c r="Q114" s="598">
        <f t="shared" si="3"/>
        <v>745.9379615952732</v>
      </c>
    </row>
    <row r="115" spans="1:17" ht="12.75">
      <c r="A115" s="26"/>
      <c r="B115" s="28"/>
      <c r="C115" s="532" t="s">
        <v>156</v>
      </c>
      <c r="D115" s="140"/>
      <c r="E115" s="532" t="s">
        <v>30</v>
      </c>
      <c r="F115" s="48" t="s">
        <v>149</v>
      </c>
      <c r="G115" s="14">
        <v>5</v>
      </c>
      <c r="H115" s="593" t="s">
        <v>39</v>
      </c>
      <c r="I115" s="4">
        <v>1</v>
      </c>
      <c r="J115" s="58" t="s">
        <v>27</v>
      </c>
      <c r="K115" s="811" t="s">
        <v>28</v>
      </c>
      <c r="L115" s="58">
        <v>2</v>
      </c>
      <c r="M115" s="4">
        <v>3118</v>
      </c>
      <c r="N115" s="599">
        <v>2599000</v>
      </c>
      <c r="O115" s="597"/>
      <c r="P115" s="812">
        <v>2550000</v>
      </c>
      <c r="Q115" s="365">
        <f t="shared" si="3"/>
        <v>817.83194355356</v>
      </c>
    </row>
    <row r="116" spans="1:17" ht="12.75">
      <c r="A116" s="26"/>
      <c r="B116" s="28"/>
      <c r="C116" s="532" t="s">
        <v>213</v>
      </c>
      <c r="D116" s="769"/>
      <c r="E116" s="66" t="s">
        <v>116</v>
      </c>
      <c r="F116" s="396" t="s">
        <v>210</v>
      </c>
      <c r="G116" s="37">
        <v>5</v>
      </c>
      <c r="H116" s="813" t="s">
        <v>214</v>
      </c>
      <c r="I116" s="594">
        <v>2</v>
      </c>
      <c r="J116" s="283" t="s">
        <v>27</v>
      </c>
      <c r="K116" s="814"/>
      <c r="L116" s="283">
        <v>3</v>
      </c>
      <c r="M116" s="594">
        <v>6138</v>
      </c>
      <c r="N116" s="770">
        <v>4500000</v>
      </c>
      <c r="O116" s="735"/>
      <c r="P116" s="595">
        <v>3400000</v>
      </c>
      <c r="Q116" s="364">
        <f t="shared" si="3"/>
        <v>553.9263603779733</v>
      </c>
    </row>
    <row r="117" spans="1:17" s="12" customFormat="1" ht="12.75" customHeight="1">
      <c r="A117" s="26"/>
      <c r="B117" s="28"/>
      <c r="C117" s="30" t="s">
        <v>190</v>
      </c>
      <c r="D117" s="20"/>
      <c r="E117" s="793" t="s">
        <v>116</v>
      </c>
      <c r="F117" s="30" t="s">
        <v>30</v>
      </c>
      <c r="G117" s="794">
        <v>6</v>
      </c>
      <c r="H117" s="215" t="s">
        <v>124</v>
      </c>
      <c r="I117" s="207">
        <v>2</v>
      </c>
      <c r="J117" s="210" t="s">
        <v>27</v>
      </c>
      <c r="K117" s="795"/>
      <c r="L117" s="209">
        <v>3</v>
      </c>
      <c r="M117" s="207">
        <v>4129</v>
      </c>
      <c r="N117" s="214">
        <v>1998888</v>
      </c>
      <c r="O117" s="171"/>
      <c r="P117" s="796">
        <v>2000000</v>
      </c>
      <c r="Q117" s="357">
        <f t="shared" si="3"/>
        <v>484.37878420925165</v>
      </c>
    </row>
    <row r="118" spans="1:17" s="12" customFormat="1" ht="12.75" customHeight="1">
      <c r="A118" s="26"/>
      <c r="B118" s="44"/>
      <c r="C118" s="37" t="s">
        <v>203</v>
      </c>
      <c r="D118" s="760"/>
      <c r="E118" s="797" t="s">
        <v>204</v>
      </c>
      <c r="F118" s="17" t="s">
        <v>185</v>
      </c>
      <c r="G118" s="167">
        <v>6</v>
      </c>
      <c r="H118" s="798" t="s">
        <v>205</v>
      </c>
      <c r="I118" s="167">
        <v>2</v>
      </c>
      <c r="J118" s="139" t="s">
        <v>27</v>
      </c>
      <c r="K118" s="387" t="s">
        <v>28</v>
      </c>
      <c r="L118" s="151">
        <v>3</v>
      </c>
      <c r="M118" s="167">
        <v>5600</v>
      </c>
      <c r="N118" s="169">
        <v>3995000</v>
      </c>
      <c r="O118" s="162"/>
      <c r="P118" s="799">
        <v>3505600</v>
      </c>
      <c r="Q118" s="366">
        <f t="shared" si="3"/>
        <v>626</v>
      </c>
    </row>
    <row r="119" spans="1:17" s="149" customFormat="1" ht="12.75">
      <c r="A119" s="34"/>
      <c r="B119" s="28" t="s">
        <v>24</v>
      </c>
      <c r="C119" s="97"/>
      <c r="D119" s="54">
        <v>1</v>
      </c>
      <c r="E119" s="213" t="s">
        <v>169</v>
      </c>
      <c r="F119" s="80"/>
      <c r="G119" s="57" t="s">
        <v>79</v>
      </c>
      <c r="H119" s="80" t="s">
        <v>90</v>
      </c>
      <c r="I119" s="57">
        <v>1</v>
      </c>
      <c r="J119" s="30" t="s">
        <v>27</v>
      </c>
      <c r="K119" s="243" t="s">
        <v>28</v>
      </c>
      <c r="L119" s="80">
        <v>2</v>
      </c>
      <c r="M119" s="57" t="s">
        <v>266</v>
      </c>
      <c r="N119" s="252" t="s">
        <v>267</v>
      </c>
      <c r="O119" s="252" t="s">
        <v>268</v>
      </c>
      <c r="P119" s="73"/>
      <c r="Q119" s="357" t="s">
        <v>269</v>
      </c>
    </row>
    <row r="120" spans="1:17" s="13" customFormat="1" ht="12.75" customHeight="1">
      <c r="A120" s="26"/>
      <c r="B120" s="44" t="s">
        <v>25</v>
      </c>
      <c r="C120" s="44"/>
      <c r="D120" s="35"/>
      <c r="E120" s="177"/>
      <c r="F120" s="38"/>
      <c r="G120" s="66"/>
      <c r="H120" s="38"/>
      <c r="I120" s="66"/>
      <c r="J120" s="17"/>
      <c r="K120" s="145"/>
      <c r="L120" s="38"/>
      <c r="M120" s="331"/>
      <c r="N120" s="332"/>
      <c r="O120" s="332"/>
      <c r="P120" s="74"/>
      <c r="Q120" s="375"/>
    </row>
    <row r="121" spans="1:18" s="91" customFormat="1" ht="13.5" thickBot="1">
      <c r="A121" s="85"/>
      <c r="B121" s="23" t="s">
        <v>26</v>
      </c>
      <c r="C121" s="18"/>
      <c r="D121" s="447"/>
      <c r="E121" s="102"/>
      <c r="F121" s="330"/>
      <c r="G121" s="314"/>
      <c r="H121" s="122"/>
      <c r="I121" s="92"/>
      <c r="J121" s="43"/>
      <c r="K121" s="222"/>
      <c r="L121" s="102"/>
      <c r="M121" s="333"/>
      <c r="N121" s="334"/>
      <c r="O121" s="334"/>
      <c r="P121" s="187"/>
      <c r="Q121" s="376"/>
      <c r="R121" s="173"/>
    </row>
    <row r="122" spans="1:17" s="46" customFormat="1" ht="12.75" customHeight="1">
      <c r="A122" s="173"/>
      <c r="B122" s="54"/>
      <c r="C122" s="57"/>
      <c r="D122" s="54"/>
      <c r="E122" s="57"/>
      <c r="F122" s="14"/>
      <c r="G122" s="61"/>
      <c r="H122" s="57"/>
      <c r="I122" s="14"/>
      <c r="J122" s="14"/>
      <c r="K122" s="431"/>
      <c r="L122" s="61"/>
      <c r="M122" s="57"/>
      <c r="N122" s="390"/>
      <c r="O122" s="390"/>
      <c r="P122" s="67"/>
      <c r="Q122" s="432"/>
    </row>
    <row r="123" spans="1:17" s="46" customFormat="1" ht="12.75" customHeight="1">
      <c r="A123" s="173"/>
      <c r="B123" s="54"/>
      <c r="C123" s="57"/>
      <c r="D123" s="54"/>
      <c r="E123" s="57"/>
      <c r="F123" s="14"/>
      <c r="G123" s="61"/>
      <c r="H123" s="57"/>
      <c r="I123" s="14"/>
      <c r="J123" s="14"/>
      <c r="K123" s="431"/>
      <c r="L123" s="61"/>
      <c r="M123" s="57"/>
      <c r="N123" s="390"/>
      <c r="O123" s="390"/>
      <c r="P123" s="67"/>
      <c r="Q123" s="432"/>
    </row>
    <row r="124" spans="1:17" s="46" customFormat="1" ht="12.75" customHeight="1">
      <c r="A124" s="173"/>
      <c r="B124" s="54"/>
      <c r="C124" s="57"/>
      <c r="D124" s="54"/>
      <c r="E124" s="57"/>
      <c r="F124" s="14"/>
      <c r="G124" s="61"/>
      <c r="H124" s="57"/>
      <c r="I124" s="14"/>
      <c r="J124" s="14"/>
      <c r="K124" s="431"/>
      <c r="L124" s="61"/>
      <c r="M124" s="57"/>
      <c r="N124" s="390"/>
      <c r="O124" s="390"/>
      <c r="P124" s="67"/>
      <c r="Q124" s="432"/>
    </row>
    <row r="125" spans="1:17" s="46" customFormat="1" ht="12.75" customHeight="1">
      <c r="A125" s="173"/>
      <c r="B125" s="54"/>
      <c r="C125" s="57"/>
      <c r="D125" s="54"/>
      <c r="E125" s="57"/>
      <c r="F125" s="14"/>
      <c r="G125" s="61"/>
      <c r="H125" s="57"/>
      <c r="I125" s="14"/>
      <c r="J125" s="14"/>
      <c r="K125" s="431"/>
      <c r="L125" s="61"/>
      <c r="M125" s="57"/>
      <c r="N125" s="390"/>
      <c r="O125" s="390"/>
      <c r="P125" s="67"/>
      <c r="Q125" s="432"/>
    </row>
    <row r="126" spans="1:17" s="46" customFormat="1" ht="12.75" customHeight="1">
      <c r="A126" s="173"/>
      <c r="B126" s="54"/>
      <c r="C126" s="57"/>
      <c r="D126" s="54"/>
      <c r="E126" s="57"/>
      <c r="F126" s="14"/>
      <c r="G126" s="61"/>
      <c r="H126" s="57"/>
      <c r="I126" s="14"/>
      <c r="J126" s="14"/>
      <c r="K126" s="431"/>
      <c r="L126" s="61"/>
      <c r="M126" s="57"/>
      <c r="N126" s="390"/>
      <c r="O126" s="390"/>
      <c r="P126" s="67"/>
      <c r="Q126" s="432"/>
    </row>
    <row r="127" spans="1:17" s="46" customFormat="1" ht="12.75" customHeight="1">
      <c r="A127" s="173"/>
      <c r="B127" s="54"/>
      <c r="C127" s="57"/>
      <c r="D127" s="54"/>
      <c r="E127" s="57"/>
      <c r="F127" s="14"/>
      <c r="G127" s="61"/>
      <c r="H127" s="57"/>
      <c r="I127" s="14"/>
      <c r="J127" s="14"/>
      <c r="K127" s="431"/>
      <c r="L127" s="61"/>
      <c r="M127" s="57"/>
      <c r="N127" s="390"/>
      <c r="O127" s="390"/>
      <c r="P127" s="67"/>
      <c r="Q127" s="432"/>
    </row>
    <row r="128" spans="1:17" ht="20.25">
      <c r="A128" s="1" t="s">
        <v>69</v>
      </c>
      <c r="B128" s="2"/>
      <c r="C128" s="2"/>
      <c r="D128" s="2"/>
      <c r="E128" s="2"/>
      <c r="F128" s="3"/>
      <c r="G128" s="3"/>
      <c r="H128" s="57"/>
      <c r="I128" s="3"/>
      <c r="J128" s="3"/>
      <c r="K128" s="3"/>
      <c r="M128" s="4"/>
      <c r="N128" s="3" t="s">
        <v>71</v>
      </c>
      <c r="O128" s="135" t="s">
        <v>74</v>
      </c>
      <c r="P128" s="71"/>
      <c r="Q128" s="71" t="s">
        <v>73</v>
      </c>
    </row>
    <row r="129" spans="1:16" ht="18">
      <c r="A129" s="90" t="s">
        <v>216</v>
      </c>
      <c r="B129" s="2"/>
      <c r="C129" s="2"/>
      <c r="D129" s="2"/>
      <c r="E129" s="2"/>
      <c r="F129" s="3"/>
      <c r="G129" s="3"/>
      <c r="H129" s="4"/>
      <c r="I129" s="3"/>
      <c r="J129" s="3"/>
      <c r="K129" s="3"/>
      <c r="M129" s="4"/>
      <c r="N129" s="3"/>
      <c r="P129" s="70" t="s">
        <v>82</v>
      </c>
    </row>
    <row r="130" spans="1:16" ht="18">
      <c r="A130" s="172" t="s">
        <v>218</v>
      </c>
      <c r="B130" s="2"/>
      <c r="C130" s="2"/>
      <c r="D130" s="2"/>
      <c r="E130" s="2"/>
      <c r="F130" s="3"/>
      <c r="G130" s="3"/>
      <c r="H130" s="4"/>
      <c r="I130" s="3"/>
      <c r="J130" s="3"/>
      <c r="K130" s="3"/>
      <c r="M130" s="4"/>
      <c r="N130" s="3"/>
      <c r="O130" s="136" t="s">
        <v>75</v>
      </c>
      <c r="P130" s="136"/>
    </row>
    <row r="131" spans="1:15" ht="12.75">
      <c r="A131" s="5"/>
      <c r="B131" s="2"/>
      <c r="C131" s="2"/>
      <c r="D131" s="2"/>
      <c r="E131" s="2"/>
      <c r="F131" s="3"/>
      <c r="G131" s="3"/>
      <c r="H131" s="4"/>
      <c r="I131" s="3"/>
      <c r="J131" s="3"/>
      <c r="K131" s="3"/>
      <c r="M131" s="89"/>
      <c r="N131" s="3" t="s">
        <v>72</v>
      </c>
      <c r="O131" s="430" t="s">
        <v>108</v>
      </c>
    </row>
    <row r="132" spans="1:15" ht="12.75">
      <c r="A132" s="5"/>
      <c r="B132" s="2"/>
      <c r="C132" s="2" t="s">
        <v>89</v>
      </c>
      <c r="D132" s="2"/>
      <c r="E132" s="2"/>
      <c r="F132" s="3"/>
      <c r="G132" s="3"/>
      <c r="H132" s="4"/>
      <c r="I132" s="3"/>
      <c r="J132" s="3"/>
      <c r="K132" s="3"/>
      <c r="M132" s="4"/>
      <c r="N132" s="3"/>
      <c r="O132" s="166" t="s">
        <v>217</v>
      </c>
    </row>
    <row r="133" spans="1:14" ht="6" customHeight="1">
      <c r="A133" s="5"/>
      <c r="B133" s="2"/>
      <c r="C133" s="2"/>
      <c r="D133" s="2"/>
      <c r="E133" s="2"/>
      <c r="F133" s="3"/>
      <c r="G133" s="3"/>
      <c r="H133" s="4"/>
      <c r="I133" s="3"/>
      <c r="J133" s="3"/>
      <c r="K133" s="3"/>
      <c r="M133" s="4"/>
      <c r="N133" s="3"/>
    </row>
    <row r="134" spans="1:17" s="109" customFormat="1" ht="15">
      <c r="A134" s="109" t="s">
        <v>67</v>
      </c>
      <c r="B134" s="110"/>
      <c r="C134" s="110"/>
      <c r="D134" s="110"/>
      <c r="E134" s="110"/>
      <c r="F134" s="110"/>
      <c r="G134" s="110"/>
      <c r="H134" s="4"/>
      <c r="I134" s="110"/>
      <c r="J134" s="110"/>
      <c r="K134" s="110"/>
      <c r="M134" s="111"/>
      <c r="N134" s="110"/>
      <c r="O134" s="112"/>
      <c r="P134" s="112"/>
      <c r="Q134" s="112"/>
    </row>
    <row r="135" spans="1:17" s="109" customFormat="1" ht="15">
      <c r="A135" s="109" t="s">
        <v>68</v>
      </c>
      <c r="B135" s="110"/>
      <c r="C135" s="110"/>
      <c r="D135" s="110"/>
      <c r="E135" s="110"/>
      <c r="F135" s="110"/>
      <c r="G135" s="113"/>
      <c r="H135" s="111"/>
      <c r="I135" s="113"/>
      <c r="J135" s="113"/>
      <c r="K135" s="113"/>
      <c r="L135" s="115"/>
      <c r="M135" s="114"/>
      <c r="N135" s="113"/>
      <c r="O135" s="112"/>
      <c r="P135" s="112"/>
      <c r="Q135" s="112"/>
    </row>
    <row r="136" spans="1:17" s="118" customFormat="1" ht="12.75" customHeight="1">
      <c r="A136" s="109" t="s">
        <v>80</v>
      </c>
      <c r="B136" s="110"/>
      <c r="C136" s="110"/>
      <c r="D136" s="110"/>
      <c r="E136" s="110"/>
      <c r="F136" s="116"/>
      <c r="G136" s="116"/>
      <c r="H136" s="114"/>
      <c r="I136" s="116"/>
      <c r="J136" s="116"/>
      <c r="K136" s="116"/>
      <c r="M136" s="117"/>
      <c r="N136" s="116"/>
      <c r="O136" s="119"/>
      <c r="P136" s="119"/>
      <c r="Q136" s="119"/>
    </row>
    <row r="137" spans="1:14" ht="6.75" customHeight="1">
      <c r="A137" s="91"/>
      <c r="B137" s="2"/>
      <c r="C137" s="2"/>
      <c r="D137" s="2"/>
      <c r="E137" s="2"/>
      <c r="F137" s="3"/>
      <c r="G137" s="3"/>
      <c r="H137" s="117"/>
      <c r="I137" s="3"/>
      <c r="J137" s="3"/>
      <c r="K137" s="3"/>
      <c r="M137" s="4"/>
      <c r="N137" s="3"/>
    </row>
    <row r="138" spans="1:17" s="12" customFormat="1" ht="13.5" customHeight="1">
      <c r="A138" s="12" t="s">
        <v>91</v>
      </c>
      <c r="B138" s="2"/>
      <c r="C138" s="2"/>
      <c r="D138" s="2"/>
      <c r="E138" s="2"/>
      <c r="F138" s="120"/>
      <c r="G138" s="120"/>
      <c r="H138" s="4"/>
      <c r="I138" s="120"/>
      <c r="J138" s="120"/>
      <c r="K138" s="120"/>
      <c r="M138" s="14"/>
      <c r="N138" s="120"/>
      <c r="O138" s="121"/>
      <c r="P138" s="121"/>
      <c r="Q138" s="121"/>
    </row>
    <row r="139" spans="1:17" s="12" customFormat="1" ht="12.75">
      <c r="A139" s="12" t="s">
        <v>219</v>
      </c>
      <c r="B139" s="2"/>
      <c r="C139" s="2"/>
      <c r="D139" s="2"/>
      <c r="E139" s="2"/>
      <c r="F139" s="120"/>
      <c r="G139" s="120"/>
      <c r="H139" s="14"/>
      <c r="I139" s="120"/>
      <c r="J139" s="120"/>
      <c r="K139" s="120"/>
      <c r="M139" s="14"/>
      <c r="N139" s="120"/>
      <c r="O139" s="121"/>
      <c r="P139" s="121"/>
      <c r="Q139" s="121"/>
    </row>
    <row r="140" spans="1:17" s="12" customFormat="1" ht="12.75" customHeight="1">
      <c r="A140" s="12" t="s">
        <v>92</v>
      </c>
      <c r="B140" s="2"/>
      <c r="C140" s="2"/>
      <c r="D140" s="2"/>
      <c r="E140" s="2"/>
      <c r="F140" s="120"/>
      <c r="G140" s="14"/>
      <c r="H140" s="14"/>
      <c r="I140" s="14"/>
      <c r="J140" s="14"/>
      <c r="K140" s="14"/>
      <c r="L140" s="13"/>
      <c r="M140" s="14"/>
      <c r="N140" s="120"/>
      <c r="O140" s="121"/>
      <c r="P140" s="133"/>
      <c r="Q140" s="133"/>
    </row>
    <row r="141" spans="2:17" s="12" customFormat="1" ht="8.25" customHeight="1" thickBot="1">
      <c r="B141" s="2"/>
      <c r="C141" s="2"/>
      <c r="D141" s="2"/>
      <c r="E141" s="2"/>
      <c r="F141" s="120"/>
      <c r="G141" s="14"/>
      <c r="H141" s="50"/>
      <c r="I141" s="14"/>
      <c r="J141" s="14"/>
      <c r="K141" s="14"/>
      <c r="L141" s="13"/>
      <c r="M141" s="14"/>
      <c r="N141" s="120"/>
      <c r="O141" s="121"/>
      <c r="P141" s="133"/>
      <c r="Q141" s="133"/>
    </row>
    <row r="142" spans="1:18" ht="13.5" customHeight="1">
      <c r="A142" s="22" t="s">
        <v>4</v>
      </c>
      <c r="B142" s="19" t="s">
        <v>5</v>
      </c>
      <c r="C142" s="22" t="s">
        <v>76</v>
      </c>
      <c r="D142" s="21" t="s">
        <v>65</v>
      </c>
      <c r="E142" s="22" t="s">
        <v>6</v>
      </c>
      <c r="F142" s="21" t="s">
        <v>6</v>
      </c>
      <c r="G142" s="22" t="s">
        <v>7</v>
      </c>
      <c r="H142" s="52" t="s">
        <v>8</v>
      </c>
      <c r="I142" s="21" t="s">
        <v>9</v>
      </c>
      <c r="J142" s="19" t="s">
        <v>10</v>
      </c>
      <c r="K142" s="19" t="s">
        <v>11</v>
      </c>
      <c r="L142" s="22" t="s">
        <v>12</v>
      </c>
      <c r="M142" s="19" t="s">
        <v>13</v>
      </c>
      <c r="N142" s="22" t="s">
        <v>14</v>
      </c>
      <c r="O142" s="22" t="s">
        <v>15</v>
      </c>
      <c r="P142" s="134" t="s">
        <v>16</v>
      </c>
      <c r="Q142" s="358" t="s">
        <v>17</v>
      </c>
      <c r="R142" s="2"/>
    </row>
    <row r="143" spans="1:18" ht="13.5" thickBot="1">
      <c r="A143" s="51"/>
      <c r="B143" s="24"/>
      <c r="C143" s="23"/>
      <c r="D143" s="23" t="s">
        <v>47</v>
      </c>
      <c r="E143" s="23" t="s">
        <v>18</v>
      </c>
      <c r="F143" s="18" t="s">
        <v>19</v>
      </c>
      <c r="G143" s="23"/>
      <c r="H143" s="25" t="s">
        <v>20</v>
      </c>
      <c r="I143" s="25"/>
      <c r="J143" s="25"/>
      <c r="K143" s="18"/>
      <c r="L143" s="24"/>
      <c r="M143" s="23" t="s">
        <v>21</v>
      </c>
      <c r="N143" s="25" t="s">
        <v>22</v>
      </c>
      <c r="O143" s="24" t="s">
        <v>22</v>
      </c>
      <c r="P143" s="23"/>
      <c r="Q143" s="374" t="s">
        <v>21</v>
      </c>
      <c r="R143" s="2"/>
    </row>
    <row r="144" spans="1:18" s="91" customFormat="1" ht="12.75">
      <c r="A144" s="157" t="s">
        <v>58</v>
      </c>
      <c r="B144" s="54" t="s">
        <v>19</v>
      </c>
      <c r="C144" s="429" t="s">
        <v>115</v>
      </c>
      <c r="D144" s="22">
        <v>6</v>
      </c>
      <c r="E144" s="61" t="s">
        <v>111</v>
      </c>
      <c r="F144" s="328" t="s">
        <v>35</v>
      </c>
      <c r="G144" s="15">
        <v>3</v>
      </c>
      <c r="H144" s="448">
        <v>2</v>
      </c>
      <c r="I144" s="14">
        <v>1</v>
      </c>
      <c r="J144" s="328" t="s">
        <v>40</v>
      </c>
      <c r="K144" s="13"/>
      <c r="L144" s="328">
        <v>2</v>
      </c>
      <c r="M144" s="57">
        <v>1607</v>
      </c>
      <c r="N144" s="449">
        <v>500000</v>
      </c>
      <c r="O144" s="390"/>
      <c r="P144" s="520">
        <v>460000</v>
      </c>
      <c r="Q144" s="365">
        <f aca="true" t="shared" si="4" ref="Q144:Q149">SUM(P144/M144)</f>
        <v>286.2476664592408</v>
      </c>
      <c r="R144" s="173"/>
    </row>
    <row r="145" spans="1:18" s="91" customFormat="1" ht="12.75">
      <c r="A145" s="34"/>
      <c r="B145" s="54"/>
      <c r="C145" s="429" t="s">
        <v>212</v>
      </c>
      <c r="D145" s="28"/>
      <c r="E145" s="48" t="s">
        <v>185</v>
      </c>
      <c r="F145" s="14" t="s">
        <v>210</v>
      </c>
      <c r="G145" s="80">
        <v>3</v>
      </c>
      <c r="H145" s="57" t="s">
        <v>41</v>
      </c>
      <c r="I145" s="30">
        <v>2</v>
      </c>
      <c r="J145" s="14" t="s">
        <v>40</v>
      </c>
      <c r="K145" s="31"/>
      <c r="L145" s="14">
        <v>2</v>
      </c>
      <c r="M145" s="80">
        <v>2313</v>
      </c>
      <c r="N145" s="390">
        <v>999000</v>
      </c>
      <c r="O145" s="252"/>
      <c r="P145" s="519">
        <v>919000</v>
      </c>
      <c r="Q145" s="365">
        <f t="shared" si="4"/>
        <v>397.31949848681364</v>
      </c>
      <c r="R145" s="173"/>
    </row>
    <row r="146" spans="1:18" s="91" customFormat="1" ht="12.75">
      <c r="A146" s="34"/>
      <c r="B146" s="20"/>
      <c r="C146" s="429" t="s">
        <v>138</v>
      </c>
      <c r="D146" s="28"/>
      <c r="E146" s="48"/>
      <c r="F146" s="14" t="s">
        <v>30</v>
      </c>
      <c r="G146" s="80">
        <v>3</v>
      </c>
      <c r="H146" s="57" t="s">
        <v>41</v>
      </c>
      <c r="I146" s="30">
        <v>1</v>
      </c>
      <c r="J146" s="14" t="s">
        <v>40</v>
      </c>
      <c r="K146" s="31"/>
      <c r="L146" s="14">
        <v>2</v>
      </c>
      <c r="M146" s="80">
        <v>1721</v>
      </c>
      <c r="N146" s="390"/>
      <c r="O146" s="252"/>
      <c r="P146" s="519">
        <v>1075000</v>
      </c>
      <c r="Q146" s="365">
        <f t="shared" si="4"/>
        <v>624.6368390470657</v>
      </c>
      <c r="R146" s="173"/>
    </row>
    <row r="147" spans="1:18" s="12" customFormat="1" ht="12.75">
      <c r="A147" s="62"/>
      <c r="B147" s="532"/>
      <c r="C147" s="532" t="s">
        <v>121</v>
      </c>
      <c r="D147" s="532"/>
      <c r="E147" s="294"/>
      <c r="F147" s="82" t="s">
        <v>33</v>
      </c>
      <c r="G147" s="37">
        <v>3</v>
      </c>
      <c r="H147" s="396" t="s">
        <v>41</v>
      </c>
      <c r="I147" s="66">
        <v>2</v>
      </c>
      <c r="J147" s="17" t="s">
        <v>40</v>
      </c>
      <c r="K147" s="39"/>
      <c r="L147" s="17">
        <v>2</v>
      </c>
      <c r="M147" s="66">
        <v>2313</v>
      </c>
      <c r="N147" s="68"/>
      <c r="O147" s="74"/>
      <c r="P147" s="68">
        <v>1300000</v>
      </c>
      <c r="Q147" s="364">
        <f t="shared" si="4"/>
        <v>562.0406398616516</v>
      </c>
      <c r="R147" s="13"/>
    </row>
    <row r="148" spans="1:18" s="12" customFormat="1" ht="12.75">
      <c r="A148" s="62"/>
      <c r="B148" s="532"/>
      <c r="C148" s="124" t="s">
        <v>135</v>
      </c>
      <c r="D148" s="182"/>
      <c r="E148" s="642" t="s">
        <v>30</v>
      </c>
      <c r="F148" s="391" t="s">
        <v>185</v>
      </c>
      <c r="G148" s="466">
        <v>4</v>
      </c>
      <c r="H148" s="467">
        <v>4</v>
      </c>
      <c r="I148" s="468">
        <v>2</v>
      </c>
      <c r="J148" s="469" t="s">
        <v>27</v>
      </c>
      <c r="K148" s="470"/>
      <c r="L148" s="469">
        <v>2</v>
      </c>
      <c r="M148" s="466">
        <v>3196</v>
      </c>
      <c r="N148" s="471">
        <v>999900</v>
      </c>
      <c r="O148" s="472"/>
      <c r="P148" s="438">
        <v>1020000</v>
      </c>
      <c r="Q148" s="440">
        <f t="shared" si="4"/>
        <v>319.1489361702128</v>
      </c>
      <c r="R148" s="13"/>
    </row>
    <row r="149" spans="1:18" s="12" customFormat="1" ht="12.75">
      <c r="A149" s="62"/>
      <c r="B149" s="40"/>
      <c r="C149" s="37" t="s">
        <v>141</v>
      </c>
      <c r="D149" s="47"/>
      <c r="E149" s="533" t="s">
        <v>35</v>
      </c>
      <c r="F149" s="82" t="s">
        <v>139</v>
      </c>
      <c r="G149" s="35">
        <v>5</v>
      </c>
      <c r="H149" s="396" t="s">
        <v>142</v>
      </c>
      <c r="I149" s="66">
        <v>2</v>
      </c>
      <c r="J149" s="17" t="s">
        <v>27</v>
      </c>
      <c r="K149" s="39"/>
      <c r="L149" s="17">
        <v>2</v>
      </c>
      <c r="M149" s="66">
        <v>3196</v>
      </c>
      <c r="N149" s="68">
        <v>795000</v>
      </c>
      <c r="O149" s="74"/>
      <c r="P149" s="68">
        <v>650000</v>
      </c>
      <c r="Q149" s="364">
        <f t="shared" si="4"/>
        <v>203.37922403003753</v>
      </c>
      <c r="R149" s="13"/>
    </row>
    <row r="150" spans="1:17" s="12" customFormat="1" ht="12.75">
      <c r="A150" s="26"/>
      <c r="B150" s="28" t="s">
        <v>24</v>
      </c>
      <c r="C150" s="124" t="s">
        <v>234</v>
      </c>
      <c r="D150" s="182"/>
      <c r="E150" s="642" t="s">
        <v>235</v>
      </c>
      <c r="F150" s="391"/>
      <c r="G150" s="466">
        <v>4</v>
      </c>
      <c r="H150" s="467">
        <v>4</v>
      </c>
      <c r="I150" s="468">
        <v>2</v>
      </c>
      <c r="J150" s="469" t="s">
        <v>27</v>
      </c>
      <c r="K150" s="470"/>
      <c r="L150" s="469">
        <v>2</v>
      </c>
      <c r="M150" s="466">
        <v>3196</v>
      </c>
      <c r="N150" s="471">
        <v>1495000</v>
      </c>
      <c r="O150" s="472">
        <v>1495000</v>
      </c>
      <c r="P150" s="438"/>
      <c r="Q150" s="440">
        <f>SUM(O150/M150)</f>
        <v>467.77221526908636</v>
      </c>
    </row>
    <row r="151" spans="1:17" s="12" customFormat="1" ht="12.75" customHeight="1">
      <c r="A151" s="62"/>
      <c r="B151" s="35" t="s">
        <v>25</v>
      </c>
      <c r="C151" s="40"/>
      <c r="D151" s="44">
        <v>2</v>
      </c>
      <c r="E151" s="294" t="s">
        <v>270</v>
      </c>
      <c r="F151" s="17"/>
      <c r="G151" s="45" t="s">
        <v>271</v>
      </c>
      <c r="H151" s="38" t="s">
        <v>272</v>
      </c>
      <c r="I151" s="66">
        <v>2</v>
      </c>
      <c r="J151" s="38" t="s">
        <v>173</v>
      </c>
      <c r="K151" s="39"/>
      <c r="L151" s="17">
        <v>2</v>
      </c>
      <c r="M151" s="66" t="s">
        <v>273</v>
      </c>
      <c r="N151" s="104" t="s">
        <v>274</v>
      </c>
      <c r="O151" s="96" t="s">
        <v>275</v>
      </c>
      <c r="P151" s="258"/>
      <c r="Q151" s="364" t="s">
        <v>276</v>
      </c>
    </row>
    <row r="152" spans="1:18" ht="12.75" hidden="1">
      <c r="A152" s="87"/>
      <c r="B152" s="20" t="s">
        <v>24</v>
      </c>
      <c r="C152" s="20"/>
      <c r="D152" s="20"/>
      <c r="E152" s="66" t="s">
        <v>56</v>
      </c>
      <c r="F152" s="17"/>
      <c r="G152" s="35">
        <v>2</v>
      </c>
      <c r="H152" s="38">
        <v>2</v>
      </c>
      <c r="I152" s="37">
        <v>1</v>
      </c>
      <c r="J152" s="17" t="s">
        <v>40</v>
      </c>
      <c r="K152" s="39"/>
      <c r="L152" s="17">
        <v>2</v>
      </c>
      <c r="M152" s="37">
        <v>1618</v>
      </c>
      <c r="N152" s="68">
        <v>325000</v>
      </c>
      <c r="O152" s="79">
        <v>325000</v>
      </c>
      <c r="P152" s="258"/>
      <c r="Q152" s="402">
        <f>SUM(O152/M152)</f>
        <v>200.8652657601978</v>
      </c>
      <c r="R152" s="12"/>
    </row>
    <row r="153" spans="1:17" ht="12" customHeight="1" hidden="1">
      <c r="A153" s="87"/>
      <c r="B153" s="35" t="s">
        <v>25</v>
      </c>
      <c r="C153" s="35"/>
      <c r="D153" s="35"/>
      <c r="E153" s="17" t="s">
        <v>30</v>
      </c>
      <c r="F153" s="40"/>
      <c r="G153" s="35">
        <v>4</v>
      </c>
      <c r="H153" s="69">
        <v>4</v>
      </c>
      <c r="I153" s="40">
        <v>2</v>
      </c>
      <c r="J153" s="37" t="s">
        <v>40</v>
      </c>
      <c r="K153" s="39"/>
      <c r="L153" s="37">
        <v>2</v>
      </c>
      <c r="M153" s="47">
        <v>3162</v>
      </c>
      <c r="N153" s="68">
        <v>625000</v>
      </c>
      <c r="O153" s="79">
        <v>625000</v>
      </c>
      <c r="P153" s="16"/>
      <c r="Q153" s="502">
        <f>SUM(O152/M152)</f>
        <v>200.8652657601978</v>
      </c>
    </row>
    <row r="154" spans="1:17" ht="12" customHeight="1" hidden="1">
      <c r="A154" s="26"/>
      <c r="B154" s="20" t="s">
        <v>26</v>
      </c>
      <c r="C154" s="28"/>
      <c r="D154" s="20"/>
      <c r="E154" s="37" t="s">
        <v>33</v>
      </c>
      <c r="F154" s="17"/>
      <c r="G154" s="37">
        <v>2</v>
      </c>
      <c r="H154" s="38">
        <v>2</v>
      </c>
      <c r="I154" s="37">
        <v>1</v>
      </c>
      <c r="J154" s="17" t="s">
        <v>40</v>
      </c>
      <c r="K154" s="39"/>
      <c r="L154" s="17">
        <v>2</v>
      </c>
      <c r="M154" s="37">
        <v>1607</v>
      </c>
      <c r="N154" s="68">
        <v>344900</v>
      </c>
      <c r="O154" s="79">
        <v>344900</v>
      </c>
      <c r="P154" s="258"/>
      <c r="Q154" s="502">
        <f>SUM(O153/M153)</f>
        <v>197.65970904490828</v>
      </c>
    </row>
    <row r="155" spans="1:17" ht="12" customHeight="1" hidden="1">
      <c r="A155" s="26"/>
      <c r="B155" s="20"/>
      <c r="C155" s="28"/>
      <c r="D155" s="20"/>
      <c r="E155" s="63" t="s">
        <v>30</v>
      </c>
      <c r="F155" s="56"/>
      <c r="G155" s="65">
        <v>3</v>
      </c>
      <c r="H155" s="83" t="s">
        <v>41</v>
      </c>
      <c r="I155" s="55">
        <v>2</v>
      </c>
      <c r="J155" s="56" t="s">
        <v>40</v>
      </c>
      <c r="K155" s="64"/>
      <c r="L155" s="56">
        <v>2</v>
      </c>
      <c r="M155" s="55">
        <v>2313</v>
      </c>
      <c r="N155" s="75">
        <v>395000</v>
      </c>
      <c r="O155" s="84">
        <v>395000</v>
      </c>
      <c r="P155" s="501"/>
      <c r="Q155" s="502">
        <f>SUM(O154/M154)</f>
        <v>214.62352209085253</v>
      </c>
    </row>
    <row r="156" spans="1:17" ht="0.75" customHeight="1" hidden="1">
      <c r="A156" s="26"/>
      <c r="B156" s="20"/>
      <c r="C156" s="28"/>
      <c r="D156" s="20"/>
      <c r="E156" s="48" t="s">
        <v>30</v>
      </c>
      <c r="F156" s="14"/>
      <c r="G156" s="20">
        <v>4</v>
      </c>
      <c r="H156" s="57">
        <v>4</v>
      </c>
      <c r="I156" s="30">
        <v>2</v>
      </c>
      <c r="J156" s="14" t="s">
        <v>27</v>
      </c>
      <c r="K156" s="31"/>
      <c r="L156" s="14">
        <v>2</v>
      </c>
      <c r="M156" s="30">
        <v>3162</v>
      </c>
      <c r="N156" s="73">
        <v>599900</v>
      </c>
      <c r="O156" s="33">
        <v>599900</v>
      </c>
      <c r="P156" s="62"/>
      <c r="Q156" s="365">
        <f>SUM(O155/M155)</f>
        <v>170.7738867271941</v>
      </c>
    </row>
    <row r="157" spans="1:17" ht="0.75" customHeight="1">
      <c r="A157" s="26"/>
      <c r="B157" s="20"/>
      <c r="C157" s="28"/>
      <c r="D157" s="20"/>
      <c r="E157" s="48"/>
      <c r="F157" s="14"/>
      <c r="G157" s="20"/>
      <c r="H157" s="57"/>
      <c r="I157" s="30"/>
      <c r="J157" s="14"/>
      <c r="K157" s="31"/>
      <c r="L157" s="14"/>
      <c r="M157" s="30"/>
      <c r="N157" s="73"/>
      <c r="O157" s="33"/>
      <c r="P157" s="62"/>
      <c r="Q157" s="365"/>
    </row>
    <row r="158" spans="1:17" ht="0.75" customHeight="1">
      <c r="A158" s="26"/>
      <c r="B158" s="20"/>
      <c r="C158" s="28"/>
      <c r="D158" s="20"/>
      <c r="E158" s="48"/>
      <c r="F158" s="14"/>
      <c r="G158" s="20"/>
      <c r="H158" s="57"/>
      <c r="I158" s="30"/>
      <c r="J158" s="14"/>
      <c r="K158" s="31"/>
      <c r="L158" s="14"/>
      <c r="M158" s="30"/>
      <c r="N158" s="73"/>
      <c r="O158" s="33"/>
      <c r="P158" s="62"/>
      <c r="Q158" s="365"/>
    </row>
    <row r="159" spans="1:18" ht="11.25" customHeight="1">
      <c r="A159" s="672"/>
      <c r="B159" s="35" t="s">
        <v>26</v>
      </c>
      <c r="C159" s="549"/>
      <c r="D159" s="44">
        <v>1</v>
      </c>
      <c r="E159" s="294" t="s">
        <v>174</v>
      </c>
      <c r="F159" s="17"/>
      <c r="G159" s="45" t="s">
        <v>88</v>
      </c>
      <c r="H159" s="396" t="s">
        <v>88</v>
      </c>
      <c r="I159" s="66">
        <v>2</v>
      </c>
      <c r="J159" s="17" t="s">
        <v>40</v>
      </c>
      <c r="K159" s="39"/>
      <c r="L159" s="17">
        <v>2</v>
      </c>
      <c r="M159" s="66">
        <v>3196</v>
      </c>
      <c r="N159" s="104" t="s">
        <v>177</v>
      </c>
      <c r="O159" s="816" t="s">
        <v>236</v>
      </c>
      <c r="P159" s="258"/>
      <c r="Q159" s="364" t="s">
        <v>237</v>
      </c>
      <c r="R159" s="12"/>
    </row>
    <row r="160" spans="1:17" ht="12.75">
      <c r="A160" s="87" t="s">
        <v>77</v>
      </c>
      <c r="B160" s="28" t="s">
        <v>19</v>
      </c>
      <c r="C160" s="30" t="s">
        <v>215</v>
      </c>
      <c r="D160" s="54">
        <v>2</v>
      </c>
      <c r="E160" s="45"/>
      <c r="F160" s="38" t="s">
        <v>210</v>
      </c>
      <c r="G160" s="35">
        <v>4</v>
      </c>
      <c r="H160" s="69" t="s">
        <v>205</v>
      </c>
      <c r="I160" s="283">
        <v>2</v>
      </c>
      <c r="J160" s="40" t="s">
        <v>27</v>
      </c>
      <c r="K160" s="39" t="s">
        <v>28</v>
      </c>
      <c r="L160" s="279">
        <v>3</v>
      </c>
      <c r="M160" s="283">
        <v>4433</v>
      </c>
      <c r="N160" s="594"/>
      <c r="O160" s="735"/>
      <c r="P160" s="595">
        <v>3200000</v>
      </c>
      <c r="Q160" s="364">
        <f>SUM(P160/M160)</f>
        <v>721.8587863749154</v>
      </c>
    </row>
    <row r="161" spans="1:18" ht="12" customHeight="1">
      <c r="A161" s="87"/>
      <c r="B161" s="44"/>
      <c r="C161" s="37" t="s">
        <v>123</v>
      </c>
      <c r="D161" s="35"/>
      <c r="E161" s="45" t="s">
        <v>111</v>
      </c>
      <c r="F161" s="38" t="s">
        <v>30</v>
      </c>
      <c r="G161" s="35">
        <v>5</v>
      </c>
      <c r="H161" s="38">
        <v>5</v>
      </c>
      <c r="I161" s="37">
        <v>2</v>
      </c>
      <c r="J161" s="17" t="s">
        <v>27</v>
      </c>
      <c r="K161" s="39" t="s">
        <v>28</v>
      </c>
      <c r="L161" s="17">
        <v>3</v>
      </c>
      <c r="M161" s="37">
        <v>4702</v>
      </c>
      <c r="N161" s="68">
        <v>2875000</v>
      </c>
      <c r="O161" s="341"/>
      <c r="P161" s="258">
        <v>2604450</v>
      </c>
      <c r="Q161" s="364">
        <v>553.9</v>
      </c>
      <c r="R161" s="174"/>
    </row>
    <row r="162" spans="1:18" ht="12" customHeight="1">
      <c r="A162" s="87"/>
      <c r="B162" s="20" t="s">
        <v>24</v>
      </c>
      <c r="C162" s="124" t="s">
        <v>277</v>
      </c>
      <c r="D162" s="62"/>
      <c r="E162" s="686" t="s">
        <v>242</v>
      </c>
      <c r="F162" s="687"/>
      <c r="G162" s="389">
        <v>5</v>
      </c>
      <c r="H162" s="818" t="s">
        <v>52</v>
      </c>
      <c r="I162" s="736">
        <v>1</v>
      </c>
      <c r="J162" s="687" t="s">
        <v>27</v>
      </c>
      <c r="K162" s="819" t="s">
        <v>87</v>
      </c>
      <c r="L162" s="687">
        <v>3</v>
      </c>
      <c r="M162" s="736">
        <v>4625</v>
      </c>
      <c r="N162" s="690">
        <v>3695000</v>
      </c>
      <c r="O162" s="689">
        <v>3495000</v>
      </c>
      <c r="P162" s="820"/>
      <c r="Q162" s="402">
        <v>755.68</v>
      </c>
      <c r="R162" s="174"/>
    </row>
    <row r="163" spans="1:18" s="149" customFormat="1" ht="12.75">
      <c r="A163" s="26"/>
      <c r="B163" s="20" t="s">
        <v>25</v>
      </c>
      <c r="C163" s="98"/>
      <c r="D163" s="28">
        <v>2</v>
      </c>
      <c r="E163" s="213" t="s">
        <v>278</v>
      </c>
      <c r="F163" s="80"/>
      <c r="G163" s="629">
        <v>5</v>
      </c>
      <c r="H163" s="288" t="s">
        <v>90</v>
      </c>
      <c r="I163" s="57" t="s">
        <v>48</v>
      </c>
      <c r="J163" s="30" t="s">
        <v>27</v>
      </c>
      <c r="K163" s="278" t="s">
        <v>87</v>
      </c>
      <c r="L163" s="256" t="s">
        <v>279</v>
      </c>
      <c r="M163" s="57" t="s">
        <v>280</v>
      </c>
      <c r="N163" s="252" t="s">
        <v>281</v>
      </c>
      <c r="O163" s="252" t="s">
        <v>282</v>
      </c>
      <c r="P163" s="73"/>
      <c r="Q163" s="357" t="s">
        <v>283</v>
      </c>
      <c r="R163" s="13"/>
    </row>
    <row r="164" spans="1:17" s="12" customFormat="1" ht="13.5" thickBot="1">
      <c r="A164" s="163"/>
      <c r="B164" s="42" t="s">
        <v>26</v>
      </c>
      <c r="C164" s="180"/>
      <c r="D164" s="223">
        <v>1</v>
      </c>
      <c r="E164" s="221" t="s">
        <v>238</v>
      </c>
      <c r="F164" s="43"/>
      <c r="G164" s="92" t="s">
        <v>88</v>
      </c>
      <c r="H164" s="122" t="s">
        <v>90</v>
      </c>
      <c r="I164" s="43">
        <v>1</v>
      </c>
      <c r="J164" s="170" t="s">
        <v>27</v>
      </c>
      <c r="K164" s="190" t="s">
        <v>28</v>
      </c>
      <c r="L164" s="92">
        <v>3</v>
      </c>
      <c r="M164" s="122" t="s">
        <v>239</v>
      </c>
      <c r="N164" s="287" t="s">
        <v>240</v>
      </c>
      <c r="O164" s="287" t="s">
        <v>240</v>
      </c>
      <c r="P164" s="229"/>
      <c r="Q164" s="376" t="s">
        <v>241</v>
      </c>
    </row>
    <row r="165" spans="1:17" s="12" customFormat="1" ht="12.75">
      <c r="A165" s="26" t="s">
        <v>59</v>
      </c>
      <c r="B165" s="28" t="s">
        <v>19</v>
      </c>
      <c r="C165" s="124" t="s">
        <v>94</v>
      </c>
      <c r="D165" s="19">
        <v>7</v>
      </c>
      <c r="E165" s="584" t="s">
        <v>136</v>
      </c>
      <c r="F165" s="384" t="s">
        <v>149</v>
      </c>
      <c r="G165" s="240">
        <v>3</v>
      </c>
      <c r="H165" s="575" t="s">
        <v>41</v>
      </c>
      <c r="I165" s="576">
        <v>2</v>
      </c>
      <c r="J165" s="384" t="s">
        <v>27</v>
      </c>
      <c r="K165" s="577"/>
      <c r="L165" s="384">
        <v>2</v>
      </c>
      <c r="M165" s="576">
        <v>3071</v>
      </c>
      <c r="N165" s="578">
        <v>899000</v>
      </c>
      <c r="O165" s="385"/>
      <c r="P165" s="579">
        <v>815000</v>
      </c>
      <c r="Q165" s="580">
        <f>SUM(P165)/M165</f>
        <v>265.38586779550633</v>
      </c>
    </row>
    <row r="166" spans="1:17" s="12" customFormat="1" ht="12.75">
      <c r="A166" s="62"/>
      <c r="B166" s="28"/>
      <c r="C166" s="124" t="s">
        <v>153</v>
      </c>
      <c r="D166" s="62"/>
      <c r="E166" s="295" t="s">
        <v>149</v>
      </c>
      <c r="F166" s="98" t="s">
        <v>152</v>
      </c>
      <c r="G166" s="97">
        <v>3</v>
      </c>
      <c r="H166" s="570" t="s">
        <v>41</v>
      </c>
      <c r="I166" s="582">
        <v>1</v>
      </c>
      <c r="J166" s="98" t="s">
        <v>27</v>
      </c>
      <c r="K166" s="583"/>
      <c r="L166" s="98">
        <v>2</v>
      </c>
      <c r="M166" s="582">
        <v>2540</v>
      </c>
      <c r="N166" s="285">
        <v>899000</v>
      </c>
      <c r="O166" s="569"/>
      <c r="P166" s="581">
        <v>850000</v>
      </c>
      <c r="Q166" s="377">
        <f>SUM(P166)/M166</f>
        <v>334.6456692913386</v>
      </c>
    </row>
    <row r="167" spans="1:17" s="12" customFormat="1" ht="12.75">
      <c r="A167" s="62"/>
      <c r="B167" s="28"/>
      <c r="C167" s="125" t="s">
        <v>159</v>
      </c>
      <c r="D167" s="732"/>
      <c r="E167" s="640" t="s">
        <v>149</v>
      </c>
      <c r="F167" s="585" t="s">
        <v>185</v>
      </c>
      <c r="G167" s="549">
        <v>3</v>
      </c>
      <c r="H167" s="641" t="s">
        <v>41</v>
      </c>
      <c r="I167" s="642">
        <v>1</v>
      </c>
      <c r="J167" s="585" t="s">
        <v>27</v>
      </c>
      <c r="K167" s="643"/>
      <c r="L167" s="585">
        <v>2</v>
      </c>
      <c r="M167" s="642">
        <v>2540</v>
      </c>
      <c r="N167" s="590">
        <v>999000</v>
      </c>
      <c r="O167" s="589"/>
      <c r="P167" s="733">
        <v>925000</v>
      </c>
      <c r="Q167" s="644">
        <f>SUM(P167)/M167</f>
        <v>364.1732283464567</v>
      </c>
    </row>
    <row r="168" spans="1:17" s="175" customFormat="1" ht="12.75">
      <c r="A168" s="458"/>
      <c r="B168" s="574"/>
      <c r="C168" s="393" t="s">
        <v>120</v>
      </c>
      <c r="D168" s="338"/>
      <c r="E168" s="453" t="s">
        <v>116</v>
      </c>
      <c r="F168" s="394" t="s">
        <v>35</v>
      </c>
      <c r="G168" s="616">
        <v>4</v>
      </c>
      <c r="H168" s="452" t="s">
        <v>52</v>
      </c>
      <c r="I168" s="455">
        <v>2</v>
      </c>
      <c r="J168" s="394" t="s">
        <v>27</v>
      </c>
      <c r="K168" s="456"/>
      <c r="L168" s="394">
        <v>2</v>
      </c>
      <c r="M168" s="455">
        <v>3946</v>
      </c>
      <c r="N168" s="738">
        <v>1795000</v>
      </c>
      <c r="O168" s="615"/>
      <c r="P168" s="737">
        <v>1650000</v>
      </c>
      <c r="Q168" s="365">
        <f>SUM(P168/M168)</f>
        <v>418.14495691839835</v>
      </c>
    </row>
    <row r="169" spans="1:17" s="175" customFormat="1" ht="12.75">
      <c r="A169" s="458"/>
      <c r="B169" s="574"/>
      <c r="C169" s="393" t="s">
        <v>198</v>
      </c>
      <c r="D169" s="574"/>
      <c r="E169" s="453" t="s">
        <v>152</v>
      </c>
      <c r="F169" s="394" t="s">
        <v>199</v>
      </c>
      <c r="G169" s="405">
        <v>4</v>
      </c>
      <c r="H169" s="452" t="s">
        <v>52</v>
      </c>
      <c r="I169" s="455">
        <v>2</v>
      </c>
      <c r="J169" s="394" t="s">
        <v>27</v>
      </c>
      <c r="K169" s="413"/>
      <c r="L169" s="405">
        <v>2</v>
      </c>
      <c r="M169" s="596">
        <v>3946</v>
      </c>
      <c r="N169" s="618">
        <v>1999000</v>
      </c>
      <c r="O169" s="615"/>
      <c r="P169" s="618">
        <v>1999000</v>
      </c>
      <c r="Q169" s="365">
        <f>SUM(P169/M169)</f>
        <v>506.58895083628994</v>
      </c>
    </row>
    <row r="170" spans="1:17" s="175" customFormat="1" ht="12.75">
      <c r="A170" s="458"/>
      <c r="B170" s="574"/>
      <c r="C170" s="645" t="s">
        <v>188</v>
      </c>
      <c r="D170" s="410"/>
      <c r="E170" s="602"/>
      <c r="F170" s="395" t="s">
        <v>199</v>
      </c>
      <c r="G170" s="382">
        <v>4</v>
      </c>
      <c r="H170" s="554" t="s">
        <v>52</v>
      </c>
      <c r="I170" s="603">
        <v>2</v>
      </c>
      <c r="J170" s="395" t="s">
        <v>27</v>
      </c>
      <c r="K170" s="604"/>
      <c r="L170" s="395">
        <v>2</v>
      </c>
      <c r="M170" s="603">
        <v>3648</v>
      </c>
      <c r="N170" s="605">
        <v>2200000</v>
      </c>
      <c r="O170" s="336"/>
      <c r="P170" s="411">
        <v>2150000</v>
      </c>
      <c r="Q170" s="364">
        <f>SUM(P170/M170)</f>
        <v>589.3640350877193</v>
      </c>
    </row>
    <row r="171" spans="1:17" s="175" customFormat="1" ht="12.75">
      <c r="A171" s="458"/>
      <c r="B171" s="410"/>
      <c r="C171" s="382" t="s">
        <v>164</v>
      </c>
      <c r="D171" s="601"/>
      <c r="E171" s="602" t="s">
        <v>165</v>
      </c>
      <c r="F171" s="395" t="s">
        <v>152</v>
      </c>
      <c r="G171" s="650" t="s">
        <v>93</v>
      </c>
      <c r="H171" s="554" t="s">
        <v>39</v>
      </c>
      <c r="I171" s="603"/>
      <c r="J171" s="395" t="s">
        <v>27</v>
      </c>
      <c r="K171" s="604"/>
      <c r="L171" s="395">
        <v>2</v>
      </c>
      <c r="M171" s="603">
        <v>3245</v>
      </c>
      <c r="N171" s="605">
        <v>1595000</v>
      </c>
      <c r="O171" s="336"/>
      <c r="P171" s="411">
        <v>1125000</v>
      </c>
      <c r="Q171" s="364">
        <f>SUM(P171/M171)</f>
        <v>346.68721109399075</v>
      </c>
    </row>
    <row r="172" spans="1:17" s="175" customFormat="1" ht="12.75">
      <c r="A172" s="458"/>
      <c r="B172" s="574" t="s">
        <v>24</v>
      </c>
      <c r="C172" s="124" t="s">
        <v>154</v>
      </c>
      <c r="D172" s="28"/>
      <c r="E172" s="686" t="s">
        <v>139</v>
      </c>
      <c r="F172" s="687"/>
      <c r="G172" s="389">
        <v>3</v>
      </c>
      <c r="H172" s="818" t="s">
        <v>41</v>
      </c>
      <c r="I172" s="736">
        <v>2</v>
      </c>
      <c r="J172" s="687" t="s">
        <v>27</v>
      </c>
      <c r="K172" s="819"/>
      <c r="L172" s="687">
        <v>2</v>
      </c>
      <c r="M172" s="736">
        <v>3071</v>
      </c>
      <c r="N172" s="690">
        <v>1399000</v>
      </c>
      <c r="O172" s="689">
        <v>1324900</v>
      </c>
      <c r="P172" s="820"/>
      <c r="Q172" s="402">
        <f>SUM(O172/M172)</f>
        <v>431.42298925431453</v>
      </c>
    </row>
    <row r="173" spans="1:17" s="12" customFormat="1" ht="12.75">
      <c r="A173" s="62"/>
      <c r="B173" s="35" t="s">
        <v>25</v>
      </c>
      <c r="C173" s="40"/>
      <c r="D173" s="44">
        <v>3</v>
      </c>
      <c r="E173" s="294" t="s">
        <v>284</v>
      </c>
      <c r="F173" s="17"/>
      <c r="G173" s="45" t="s">
        <v>49</v>
      </c>
      <c r="H173" s="38" t="s">
        <v>134</v>
      </c>
      <c r="I173" s="66">
        <v>2</v>
      </c>
      <c r="J173" s="38" t="s">
        <v>27</v>
      </c>
      <c r="K173" s="39"/>
      <c r="L173" s="17">
        <v>2</v>
      </c>
      <c r="M173" s="66" t="s">
        <v>172</v>
      </c>
      <c r="N173" s="104" t="s">
        <v>285</v>
      </c>
      <c r="O173" s="96" t="s">
        <v>298</v>
      </c>
      <c r="P173" s="258"/>
      <c r="Q173" s="364" t="s">
        <v>299</v>
      </c>
    </row>
    <row r="174" spans="1:17" ht="12.75" hidden="1">
      <c r="A174" s="158"/>
      <c r="B174" s="35"/>
      <c r="C174" s="35"/>
      <c r="D174" s="140"/>
      <c r="E174" s="28" t="s">
        <v>44</v>
      </c>
      <c r="F174" s="48" t="s">
        <v>45</v>
      </c>
      <c r="G174" s="53">
        <v>5</v>
      </c>
      <c r="H174" s="59" t="s">
        <v>46</v>
      </c>
      <c r="I174" s="4">
        <v>2</v>
      </c>
      <c r="J174" s="58" t="s">
        <v>27</v>
      </c>
      <c r="K174" s="60" t="s">
        <v>34</v>
      </c>
      <c r="L174" s="60" t="s">
        <v>34</v>
      </c>
      <c r="M174" s="4">
        <v>3</v>
      </c>
      <c r="N174" s="58">
        <v>7048</v>
      </c>
      <c r="O174" s="76">
        <v>5950000</v>
      </c>
      <c r="P174" s="76">
        <v>5500000</v>
      </c>
      <c r="Q174" s="365"/>
    </row>
    <row r="175" spans="1:17" ht="13.5" thickBot="1">
      <c r="A175" s="41"/>
      <c r="B175" s="18" t="s">
        <v>26</v>
      </c>
      <c r="C175" s="474"/>
      <c r="D175" s="23"/>
      <c r="E175" s="475"/>
      <c r="F175" s="476"/>
      <c r="G175" s="224"/>
      <c r="H175" s="477"/>
      <c r="I175" s="224"/>
      <c r="J175" s="478"/>
      <c r="K175" s="479"/>
      <c r="L175" s="477"/>
      <c r="M175" s="224"/>
      <c r="N175" s="480"/>
      <c r="O175" s="480"/>
      <c r="P175" s="194"/>
      <c r="Q175" s="371"/>
    </row>
    <row r="176" spans="1:17" s="12" customFormat="1" ht="12.75">
      <c r="A176" s="26" t="s">
        <v>86</v>
      </c>
      <c r="B176" s="160" t="s">
        <v>19</v>
      </c>
      <c r="C176" s="27" t="s">
        <v>122</v>
      </c>
      <c r="D176" s="446">
        <v>1</v>
      </c>
      <c r="E176" s="339"/>
      <c r="F176" s="142" t="s">
        <v>35</v>
      </c>
      <c r="G176" s="302" t="s">
        <v>112</v>
      </c>
      <c r="H176" s="340" t="s">
        <v>113</v>
      </c>
      <c r="I176" s="202" t="s">
        <v>81</v>
      </c>
      <c r="J176" s="142" t="s">
        <v>27</v>
      </c>
      <c r="K176" s="271" t="s">
        <v>87</v>
      </c>
      <c r="L176" s="143" t="s">
        <v>114</v>
      </c>
      <c r="M176" s="397">
        <v>7419</v>
      </c>
      <c r="N176" s="217"/>
      <c r="O176" s="161"/>
      <c r="P176" s="203">
        <v>6500000</v>
      </c>
      <c r="Q176" s="360">
        <f>SUM(P176/M176)</f>
        <v>876.128858336703</v>
      </c>
    </row>
    <row r="177" spans="1:17" s="149" customFormat="1" ht="12.75">
      <c r="A177" s="289"/>
      <c r="B177" s="148" t="s">
        <v>24</v>
      </c>
      <c r="C177" s="153"/>
      <c r="D177" s="182"/>
      <c r="E177" s="237"/>
      <c r="F177" s="273"/>
      <c r="G177" s="237"/>
      <c r="H177" s="274"/>
      <c r="I177" s="238"/>
      <c r="J177" s="275"/>
      <c r="K177" s="239"/>
      <c r="L177" s="274"/>
      <c r="M177" s="237"/>
      <c r="N177" s="276"/>
      <c r="O177" s="276"/>
      <c r="P177" s="296"/>
      <c r="Q177" s="378"/>
    </row>
    <row r="178" spans="1:18" ht="11.25" customHeight="1">
      <c r="A178" s="290"/>
      <c r="B178" s="35" t="s">
        <v>25</v>
      </c>
      <c r="C178" s="35"/>
      <c r="D178" s="152"/>
      <c r="E178" s="38"/>
      <c r="F178" s="45"/>
      <c r="G178" s="95"/>
      <c r="H178" s="66"/>
      <c r="I178" s="17"/>
      <c r="J178" s="37"/>
      <c r="K178" s="147"/>
      <c r="L178" s="66"/>
      <c r="M178" s="38"/>
      <c r="N178" s="96"/>
      <c r="O178" s="104"/>
      <c r="P178" s="123"/>
      <c r="Q178" s="379"/>
      <c r="R178" s="12"/>
    </row>
    <row r="179" spans="1:17" s="46" customFormat="1" ht="12.75" customHeight="1" thickBot="1">
      <c r="A179" s="41"/>
      <c r="B179" s="42" t="s">
        <v>26</v>
      </c>
      <c r="C179" s="178"/>
      <c r="D179" s="42">
        <v>1</v>
      </c>
      <c r="E179" s="122" t="s">
        <v>242</v>
      </c>
      <c r="F179" s="43"/>
      <c r="G179" s="221" t="s">
        <v>79</v>
      </c>
      <c r="H179" s="122" t="s">
        <v>243</v>
      </c>
      <c r="I179" s="43">
        <v>2</v>
      </c>
      <c r="J179" s="170" t="s">
        <v>27</v>
      </c>
      <c r="K179" s="313" t="s">
        <v>28</v>
      </c>
      <c r="L179" s="314" t="s">
        <v>79</v>
      </c>
      <c r="M179" s="122" t="s">
        <v>245</v>
      </c>
      <c r="N179" s="103" t="s">
        <v>244</v>
      </c>
      <c r="O179" s="103" t="s">
        <v>244</v>
      </c>
      <c r="P179" s="191"/>
      <c r="Q179" s="376" t="s">
        <v>246</v>
      </c>
    </row>
    <row r="180" spans="1:17" s="46" customFormat="1" ht="12.75" customHeight="1">
      <c r="A180" s="26" t="s">
        <v>60</v>
      </c>
      <c r="B180" s="160" t="s">
        <v>19</v>
      </c>
      <c r="C180" s="494"/>
      <c r="D180" s="168"/>
      <c r="E180" s="195"/>
      <c r="F180" s="142"/>
      <c r="G180" s="164"/>
      <c r="H180" s="143"/>
      <c r="I180" s="27"/>
      <c r="J180" s="142"/>
      <c r="K180" s="495"/>
      <c r="L180" s="202"/>
      <c r="M180" s="496"/>
      <c r="N180" s="217"/>
      <c r="O180" s="161"/>
      <c r="P180" s="497"/>
      <c r="Q180" s="360"/>
    </row>
    <row r="181" spans="1:17" s="149" customFormat="1" ht="12.75">
      <c r="A181" s="26"/>
      <c r="B181" s="148" t="s">
        <v>24</v>
      </c>
      <c r="C181" s="153"/>
      <c r="D181" s="148">
        <v>1</v>
      </c>
      <c r="E181" s="297" t="s">
        <v>169</v>
      </c>
      <c r="F181" s="273"/>
      <c r="G181" s="409" t="s">
        <v>88</v>
      </c>
      <c r="H181" s="274" t="s">
        <v>90</v>
      </c>
      <c r="I181" s="238">
        <v>2</v>
      </c>
      <c r="J181" s="275" t="s">
        <v>27</v>
      </c>
      <c r="K181" s="259" t="s">
        <v>28</v>
      </c>
      <c r="L181" s="274">
        <v>2</v>
      </c>
      <c r="M181" s="237" t="s">
        <v>178</v>
      </c>
      <c r="N181" s="276" t="s">
        <v>179</v>
      </c>
      <c r="O181" s="276" t="s">
        <v>179</v>
      </c>
      <c r="P181" s="298"/>
      <c r="Q181" s="380" t="s">
        <v>180</v>
      </c>
    </row>
    <row r="182" spans="1:18" ht="11.25" customHeight="1">
      <c r="A182" s="290"/>
      <c r="B182" s="35" t="s">
        <v>25</v>
      </c>
      <c r="C182" s="35"/>
      <c r="D182" s="152"/>
      <c r="E182" s="38"/>
      <c r="F182" s="45"/>
      <c r="G182" s="95"/>
      <c r="H182" s="66"/>
      <c r="I182" s="17"/>
      <c r="J182" s="37"/>
      <c r="K182" s="147"/>
      <c r="L182" s="66"/>
      <c r="M182" s="38"/>
      <c r="N182" s="96"/>
      <c r="O182" s="104"/>
      <c r="P182" s="123"/>
      <c r="Q182" s="381"/>
      <c r="R182" s="12"/>
    </row>
    <row r="183" spans="1:17" s="12" customFormat="1" ht="12.75" customHeight="1" thickBot="1">
      <c r="A183" s="163"/>
      <c r="B183" s="272" t="s">
        <v>26</v>
      </c>
      <c r="C183" s="156"/>
      <c r="D183" s="42"/>
      <c r="E183" s="184"/>
      <c r="F183" s="43"/>
      <c r="G183" s="92"/>
      <c r="H183" s="185"/>
      <c r="I183" s="92"/>
      <c r="J183" s="122"/>
      <c r="K183" s="186"/>
      <c r="L183" s="43"/>
      <c r="M183" s="92"/>
      <c r="N183" s="103"/>
      <c r="O183" s="103"/>
      <c r="P183" s="206"/>
      <c r="Q183" s="376"/>
    </row>
    <row r="184" spans="1:17" s="12" customFormat="1" ht="12.75" customHeight="1">
      <c r="A184" s="157" t="s">
        <v>61</v>
      </c>
      <c r="B184" s="54" t="s">
        <v>19</v>
      </c>
      <c r="C184" s="124" t="s">
        <v>137</v>
      </c>
      <c r="D184" s="140">
        <v>3</v>
      </c>
      <c r="E184" s="398" t="s">
        <v>30</v>
      </c>
      <c r="F184" s="295" t="s">
        <v>152</v>
      </c>
      <c r="G184" s="98">
        <v>3</v>
      </c>
      <c r="H184" s="342" t="s">
        <v>41</v>
      </c>
      <c r="I184" s="99">
        <v>1</v>
      </c>
      <c r="J184" s="97" t="s">
        <v>40</v>
      </c>
      <c r="K184" s="399" t="s">
        <v>31</v>
      </c>
      <c r="L184" s="97">
        <v>2</v>
      </c>
      <c r="M184" s="401">
        <v>3087</v>
      </c>
      <c r="N184" s="400">
        <v>1299000</v>
      </c>
      <c r="O184" s="400"/>
      <c r="P184" s="569">
        <v>1200000</v>
      </c>
      <c r="Q184" s="377">
        <f>SUM(P184/M184)</f>
        <v>388.7269193391642</v>
      </c>
    </row>
    <row r="185" spans="1:17" s="12" customFormat="1" ht="12.75" customHeight="1">
      <c r="A185" s="34"/>
      <c r="B185" s="54"/>
      <c r="C185" s="210" t="s">
        <v>151</v>
      </c>
      <c r="D185" s="568"/>
      <c r="E185" s="572" t="s">
        <v>35</v>
      </c>
      <c r="F185" s="572" t="s">
        <v>149</v>
      </c>
      <c r="G185" s="37">
        <v>3</v>
      </c>
      <c r="H185" s="396" t="s">
        <v>78</v>
      </c>
      <c r="I185" s="66">
        <v>1</v>
      </c>
      <c r="J185" s="17" t="s">
        <v>27</v>
      </c>
      <c r="K185" s="573"/>
      <c r="L185" s="37">
        <v>2</v>
      </c>
      <c r="M185" s="38">
        <v>3087</v>
      </c>
      <c r="N185" s="74">
        <v>2190000</v>
      </c>
      <c r="O185" s="68"/>
      <c r="P185" s="74">
        <v>2200000</v>
      </c>
      <c r="Q185" s="364">
        <f>SUM(P184/M184)</f>
        <v>388.7269193391642</v>
      </c>
    </row>
    <row r="186" spans="1:17" s="12" customFormat="1" ht="12.75" customHeight="1">
      <c r="A186" s="34"/>
      <c r="B186" s="44"/>
      <c r="C186" s="510" t="s">
        <v>148</v>
      </c>
      <c r="D186" s="571"/>
      <c r="E186" s="294" t="s">
        <v>126</v>
      </c>
      <c r="F186" s="82" t="s">
        <v>139</v>
      </c>
      <c r="G186" s="35">
        <v>5</v>
      </c>
      <c r="H186" s="396" t="s">
        <v>78</v>
      </c>
      <c r="I186" s="66">
        <v>2</v>
      </c>
      <c r="J186" s="17" t="s">
        <v>27</v>
      </c>
      <c r="K186" s="39" t="s">
        <v>31</v>
      </c>
      <c r="L186" s="37">
        <v>2</v>
      </c>
      <c r="M186" s="38">
        <v>3637</v>
      </c>
      <c r="N186" s="74">
        <v>2295000</v>
      </c>
      <c r="O186" s="68">
        <v>2100000</v>
      </c>
      <c r="P186" s="74"/>
      <c r="Q186" s="364">
        <f>SUM(O185/M185)</f>
        <v>0</v>
      </c>
    </row>
    <row r="187" spans="1:17" s="149" customFormat="1" ht="12.75">
      <c r="A187" s="87"/>
      <c r="B187" s="182" t="s">
        <v>24</v>
      </c>
      <c r="C187" s="124"/>
      <c r="D187" s="140">
        <v>1</v>
      </c>
      <c r="E187" s="453" t="s">
        <v>169</v>
      </c>
      <c r="F187" s="454"/>
      <c r="G187" s="455" t="s">
        <v>49</v>
      </c>
      <c r="H187" s="452" t="s">
        <v>101</v>
      </c>
      <c r="I187" s="455">
        <v>1</v>
      </c>
      <c r="J187" s="394" t="s">
        <v>27</v>
      </c>
      <c r="K187" s="456"/>
      <c r="L187" s="394">
        <v>2</v>
      </c>
      <c r="M187" s="457" t="s">
        <v>172</v>
      </c>
      <c r="N187" s="498" t="s">
        <v>103</v>
      </c>
      <c r="O187" s="498" t="s">
        <v>103</v>
      </c>
      <c r="P187" s="615"/>
      <c r="Q187" s="378" t="s">
        <v>286</v>
      </c>
    </row>
    <row r="188" spans="1:18" ht="12" customHeight="1">
      <c r="A188" s="290"/>
      <c r="B188" s="35" t="s">
        <v>25</v>
      </c>
      <c r="C188" s="35"/>
      <c r="D188" s="152"/>
      <c r="E188" s="38"/>
      <c r="F188" s="45"/>
      <c r="G188" s="95"/>
      <c r="H188" s="66"/>
      <c r="I188" s="17"/>
      <c r="J188" s="37"/>
      <c r="K188" s="147"/>
      <c r="L188" s="66"/>
      <c r="M188" s="38"/>
      <c r="N188" s="96"/>
      <c r="O188" s="104"/>
      <c r="P188" s="123"/>
      <c r="Q188" s="379"/>
      <c r="R188" s="12"/>
    </row>
    <row r="189" spans="1:18" s="175" customFormat="1" ht="12.75" customHeight="1" thickBot="1">
      <c r="A189" s="176"/>
      <c r="B189" s="192" t="s">
        <v>26</v>
      </c>
      <c r="C189" s="180"/>
      <c r="D189" s="445"/>
      <c r="E189" s="415"/>
      <c r="F189" s="416"/>
      <c r="G189" s="418"/>
      <c r="H189" s="417"/>
      <c r="I189" s="418"/>
      <c r="J189" s="419"/>
      <c r="K189" s="420"/>
      <c r="L189" s="419"/>
      <c r="M189" s="421"/>
      <c r="N189" s="423"/>
      <c r="O189" s="423"/>
      <c r="P189" s="422"/>
      <c r="Q189" s="500"/>
      <c r="R189" s="174"/>
    </row>
    <row r="190" spans="1:17" s="46" customFormat="1" ht="12.75" customHeight="1">
      <c r="A190" s="173"/>
      <c r="B190" s="54"/>
      <c r="C190" s="57"/>
      <c r="D190" s="54"/>
      <c r="E190" s="57"/>
      <c r="F190" s="14"/>
      <c r="G190" s="61"/>
      <c r="H190" s="57"/>
      <c r="I190" s="14"/>
      <c r="J190" s="14"/>
      <c r="K190" s="431"/>
      <c r="L190" s="61"/>
      <c r="M190" s="57"/>
      <c r="N190" s="390"/>
      <c r="O190" s="390"/>
      <c r="P190" s="67"/>
      <c r="Q190" s="432"/>
    </row>
    <row r="191" spans="1:17" s="46" customFormat="1" ht="12.75" customHeight="1">
      <c r="A191" s="173"/>
      <c r="B191" s="54"/>
      <c r="C191" s="57"/>
      <c r="D191" s="54"/>
      <c r="E191" s="57"/>
      <c r="F191" s="14"/>
      <c r="G191" s="61"/>
      <c r="H191" s="57"/>
      <c r="I191" s="14"/>
      <c r="J191" s="14"/>
      <c r="K191" s="431"/>
      <c r="L191" s="61"/>
      <c r="M191" s="57"/>
      <c r="N191" s="390"/>
      <c r="O191" s="390"/>
      <c r="P191" s="67"/>
      <c r="Q191" s="432"/>
    </row>
    <row r="192" spans="1:17" s="46" customFormat="1" ht="12.75" customHeight="1">
      <c r="A192" s="173"/>
      <c r="B192" s="54"/>
      <c r="C192" s="57"/>
      <c r="D192" s="54"/>
      <c r="E192" s="57"/>
      <c r="F192" s="14"/>
      <c r="G192" s="61"/>
      <c r="H192" s="57"/>
      <c r="I192" s="14"/>
      <c r="J192" s="14"/>
      <c r="K192" s="431"/>
      <c r="L192" s="61"/>
      <c r="M192" s="57"/>
      <c r="N192" s="390"/>
      <c r="O192" s="390"/>
      <c r="P192" s="67"/>
      <c r="Q192" s="432"/>
    </row>
    <row r="193" spans="1:17" ht="20.25">
      <c r="A193" s="1" t="s">
        <v>69</v>
      </c>
      <c r="B193" s="2"/>
      <c r="C193" s="2"/>
      <c r="D193" s="2"/>
      <c r="E193" s="2"/>
      <c r="F193" s="3"/>
      <c r="G193" s="3"/>
      <c r="H193" s="57"/>
      <c r="I193" s="3"/>
      <c r="J193" s="3"/>
      <c r="K193" s="3"/>
      <c r="M193" s="4"/>
      <c r="N193" s="3" t="s">
        <v>71</v>
      </c>
      <c r="O193" s="135" t="s">
        <v>74</v>
      </c>
      <c r="P193" s="71"/>
      <c r="Q193" s="71" t="s">
        <v>73</v>
      </c>
    </row>
    <row r="194" spans="1:16" ht="18">
      <c r="A194" s="90" t="s">
        <v>216</v>
      </c>
      <c r="B194" s="2"/>
      <c r="C194" s="2"/>
      <c r="D194" s="2"/>
      <c r="E194" s="2"/>
      <c r="F194" s="3"/>
      <c r="G194" s="3"/>
      <c r="H194" s="4"/>
      <c r="I194" s="3"/>
      <c r="J194" s="3"/>
      <c r="K194" s="3"/>
      <c r="M194" s="4"/>
      <c r="N194" s="3"/>
      <c r="P194" s="70" t="s">
        <v>82</v>
      </c>
    </row>
    <row r="195" spans="1:16" ht="18">
      <c r="A195" s="172" t="s">
        <v>218</v>
      </c>
      <c r="B195" s="2"/>
      <c r="C195" s="2"/>
      <c r="D195" s="2"/>
      <c r="E195" s="2"/>
      <c r="F195" s="3"/>
      <c r="G195" s="3"/>
      <c r="H195" s="4"/>
      <c r="I195" s="3"/>
      <c r="J195" s="3"/>
      <c r="K195" s="3"/>
      <c r="M195" s="4"/>
      <c r="N195" s="3"/>
      <c r="O195" s="136" t="s">
        <v>75</v>
      </c>
      <c r="P195" s="136"/>
    </row>
    <row r="196" spans="1:15" ht="12.75">
      <c r="A196" s="5"/>
      <c r="B196" s="2"/>
      <c r="C196" s="2"/>
      <c r="D196" s="2"/>
      <c r="E196" s="2"/>
      <c r="F196" s="3"/>
      <c r="G196" s="3"/>
      <c r="H196" s="4"/>
      <c r="I196" s="3"/>
      <c r="J196" s="3"/>
      <c r="K196" s="3"/>
      <c r="M196" s="89"/>
      <c r="N196" s="3" t="s">
        <v>72</v>
      </c>
      <c r="O196" s="430" t="s">
        <v>108</v>
      </c>
    </row>
    <row r="197" spans="1:15" ht="12.75">
      <c r="A197" s="5"/>
      <c r="B197" s="2"/>
      <c r="C197" s="2" t="s">
        <v>89</v>
      </c>
      <c r="D197" s="2"/>
      <c r="E197" s="2"/>
      <c r="F197" s="3"/>
      <c r="G197" s="3"/>
      <c r="H197" s="4"/>
      <c r="I197" s="3"/>
      <c r="J197" s="3"/>
      <c r="K197" s="3"/>
      <c r="M197" s="4"/>
      <c r="N197" s="3"/>
      <c r="O197" s="166" t="s">
        <v>217</v>
      </c>
    </row>
    <row r="198" spans="1:14" ht="6" customHeight="1">
      <c r="A198" s="5"/>
      <c r="B198" s="2"/>
      <c r="C198" s="2"/>
      <c r="D198" s="2"/>
      <c r="E198" s="2"/>
      <c r="F198" s="3"/>
      <c r="G198" s="3"/>
      <c r="H198" s="4"/>
      <c r="I198" s="3"/>
      <c r="J198" s="3"/>
      <c r="K198" s="3"/>
      <c r="M198" s="4"/>
      <c r="N198" s="3"/>
    </row>
    <row r="199" spans="1:17" s="109" customFormat="1" ht="15">
      <c r="A199" s="109" t="s">
        <v>67</v>
      </c>
      <c r="B199" s="110"/>
      <c r="C199" s="110"/>
      <c r="D199" s="110"/>
      <c r="E199" s="110"/>
      <c r="F199" s="110"/>
      <c r="G199" s="110"/>
      <c r="H199" s="4"/>
      <c r="I199" s="110"/>
      <c r="J199" s="110"/>
      <c r="K199" s="110"/>
      <c r="M199" s="111"/>
      <c r="N199" s="110"/>
      <c r="O199" s="112"/>
      <c r="P199" s="112"/>
      <c r="Q199" s="112"/>
    </row>
    <row r="200" spans="1:17" s="109" customFormat="1" ht="15">
      <c r="A200" s="109" t="s">
        <v>68</v>
      </c>
      <c r="B200" s="110"/>
      <c r="C200" s="110"/>
      <c r="D200" s="110"/>
      <c r="E200" s="110"/>
      <c r="F200" s="110"/>
      <c r="G200" s="113"/>
      <c r="H200" s="111"/>
      <c r="I200" s="113"/>
      <c r="J200" s="113"/>
      <c r="K200" s="113"/>
      <c r="L200" s="115"/>
      <c r="M200" s="114"/>
      <c r="N200" s="113"/>
      <c r="O200" s="112"/>
      <c r="P200" s="112"/>
      <c r="Q200" s="112"/>
    </row>
    <row r="201" spans="1:17" s="118" customFormat="1" ht="12.75" customHeight="1">
      <c r="A201" s="109" t="s">
        <v>80</v>
      </c>
      <c r="B201" s="110"/>
      <c r="C201" s="110"/>
      <c r="D201" s="110"/>
      <c r="E201" s="110"/>
      <c r="F201" s="116"/>
      <c r="G201" s="116"/>
      <c r="H201" s="114"/>
      <c r="I201" s="116"/>
      <c r="J201" s="116"/>
      <c r="K201" s="116"/>
      <c r="M201" s="117"/>
      <c r="N201" s="116"/>
      <c r="O201" s="119"/>
      <c r="P201" s="119"/>
      <c r="Q201" s="119"/>
    </row>
    <row r="202" spans="1:14" ht="6.75" customHeight="1">
      <c r="A202" s="91"/>
      <c r="B202" s="2"/>
      <c r="C202" s="2"/>
      <c r="D202" s="2"/>
      <c r="E202" s="2"/>
      <c r="F202" s="3"/>
      <c r="G202" s="3"/>
      <c r="H202" s="117"/>
      <c r="I202" s="3"/>
      <c r="J202" s="3"/>
      <c r="K202" s="3"/>
      <c r="M202" s="4"/>
      <c r="N202" s="3"/>
    </row>
    <row r="203" spans="1:17" s="12" customFormat="1" ht="13.5" customHeight="1">
      <c r="A203" s="12" t="s">
        <v>91</v>
      </c>
      <c r="B203" s="2"/>
      <c r="C203" s="2"/>
      <c r="D203" s="2"/>
      <c r="E203" s="2"/>
      <c r="F203" s="120"/>
      <c r="G203" s="120"/>
      <c r="H203" s="4"/>
      <c r="I203" s="120"/>
      <c r="J203" s="120"/>
      <c r="K203" s="120"/>
      <c r="M203" s="14"/>
      <c r="N203" s="120"/>
      <c r="O203" s="121"/>
      <c r="P203" s="121"/>
      <c r="Q203" s="121"/>
    </row>
    <row r="204" spans="1:17" s="12" customFormat="1" ht="12.75">
      <c r="A204" s="12" t="s">
        <v>219</v>
      </c>
      <c r="B204" s="2"/>
      <c r="C204" s="2"/>
      <c r="D204" s="2"/>
      <c r="E204" s="2"/>
      <c r="F204" s="120"/>
      <c r="G204" s="120"/>
      <c r="H204" s="14"/>
      <c r="I204" s="120"/>
      <c r="J204" s="120"/>
      <c r="K204" s="120"/>
      <c r="M204" s="14"/>
      <c r="N204" s="120"/>
      <c r="O204" s="121"/>
      <c r="P204" s="121"/>
      <c r="Q204" s="121"/>
    </row>
    <row r="205" spans="1:17" s="12" customFormat="1" ht="12.75" customHeight="1">
      <c r="A205" s="12" t="s">
        <v>92</v>
      </c>
      <c r="B205" s="2"/>
      <c r="C205" s="2"/>
      <c r="D205" s="2"/>
      <c r="E205" s="2"/>
      <c r="F205" s="120"/>
      <c r="G205" s="14"/>
      <c r="H205" s="14"/>
      <c r="I205" s="14"/>
      <c r="J205" s="14"/>
      <c r="K205" s="14"/>
      <c r="L205" s="13"/>
      <c r="M205" s="14"/>
      <c r="N205" s="120"/>
      <c r="O205" s="121"/>
      <c r="P205" s="133"/>
      <c r="Q205" s="133"/>
    </row>
    <row r="206" spans="2:17" s="12" customFormat="1" ht="8.25" customHeight="1" thickBot="1">
      <c r="B206" s="2"/>
      <c r="C206" s="2"/>
      <c r="D206" s="2"/>
      <c r="E206" s="2"/>
      <c r="F206" s="120"/>
      <c r="G206" s="14"/>
      <c r="H206" s="50"/>
      <c r="I206" s="14"/>
      <c r="J206" s="14"/>
      <c r="K206" s="14"/>
      <c r="L206" s="13"/>
      <c r="M206" s="14"/>
      <c r="N206" s="120"/>
      <c r="O206" s="121"/>
      <c r="P206" s="133"/>
      <c r="Q206" s="133"/>
    </row>
    <row r="207" spans="1:18" ht="13.5" customHeight="1">
      <c r="A207" s="22" t="s">
        <v>4</v>
      </c>
      <c r="B207" s="19" t="s">
        <v>5</v>
      </c>
      <c r="C207" s="22" t="s">
        <v>76</v>
      </c>
      <c r="D207" s="21" t="s">
        <v>65</v>
      </c>
      <c r="E207" s="22" t="s">
        <v>6</v>
      </c>
      <c r="F207" s="21" t="s">
        <v>6</v>
      </c>
      <c r="G207" s="22" t="s">
        <v>7</v>
      </c>
      <c r="H207" s="52" t="s">
        <v>8</v>
      </c>
      <c r="I207" s="21" t="s">
        <v>9</v>
      </c>
      <c r="J207" s="19" t="s">
        <v>10</v>
      </c>
      <c r="K207" s="19" t="s">
        <v>11</v>
      </c>
      <c r="L207" s="22" t="s">
        <v>12</v>
      </c>
      <c r="M207" s="19" t="s">
        <v>13</v>
      </c>
      <c r="N207" s="22" t="s">
        <v>14</v>
      </c>
      <c r="O207" s="22" t="s">
        <v>15</v>
      </c>
      <c r="P207" s="134" t="s">
        <v>16</v>
      </c>
      <c r="Q207" s="358" t="s">
        <v>17</v>
      </c>
      <c r="R207" s="2"/>
    </row>
    <row r="208" spans="1:18" ht="13.5" thickBot="1">
      <c r="A208" s="51"/>
      <c r="B208" s="24"/>
      <c r="C208" s="23"/>
      <c r="D208" s="23" t="s">
        <v>47</v>
      </c>
      <c r="E208" s="23" t="s">
        <v>18</v>
      </c>
      <c r="F208" s="18" t="s">
        <v>19</v>
      </c>
      <c r="G208" s="23"/>
      <c r="H208" s="25" t="s">
        <v>20</v>
      </c>
      <c r="I208" s="25"/>
      <c r="J208" s="25"/>
      <c r="K208" s="18"/>
      <c r="L208" s="24"/>
      <c r="M208" s="23" t="s">
        <v>21</v>
      </c>
      <c r="N208" s="25" t="s">
        <v>22</v>
      </c>
      <c r="O208" s="24" t="s">
        <v>22</v>
      </c>
      <c r="P208" s="23"/>
      <c r="Q208" s="374" t="s">
        <v>21</v>
      </c>
      <c r="R208" s="2"/>
    </row>
    <row r="209" spans="1:18" s="175" customFormat="1" ht="12.75" customHeight="1">
      <c r="A209" s="87" t="s">
        <v>62</v>
      </c>
      <c r="B209" s="20" t="s">
        <v>19</v>
      </c>
      <c r="C209" s="14" t="s">
        <v>197</v>
      </c>
      <c r="D209" s="638">
        <v>5</v>
      </c>
      <c r="E209" s="453" t="s">
        <v>152</v>
      </c>
      <c r="F209" s="454" t="s">
        <v>185</v>
      </c>
      <c r="G209" s="455">
        <v>3</v>
      </c>
      <c r="H209" s="452" t="s">
        <v>78</v>
      </c>
      <c r="I209" s="455">
        <v>1</v>
      </c>
      <c r="J209" s="394" t="s">
        <v>40</v>
      </c>
      <c r="K209" s="456"/>
      <c r="L209" s="394">
        <v>2</v>
      </c>
      <c r="M209" s="455">
        <v>2349</v>
      </c>
      <c r="N209" s="634">
        <v>779900</v>
      </c>
      <c r="O209" s="628"/>
      <c r="P209" s="615">
        <v>772000</v>
      </c>
      <c r="Q209" s="380">
        <f>SUM(P209/M209)</f>
        <v>328.6504895700298</v>
      </c>
      <c r="R209" s="174"/>
    </row>
    <row r="210" spans="1:18" s="175" customFormat="1" ht="12.75" customHeight="1">
      <c r="A210" s="87"/>
      <c r="B210" s="20"/>
      <c r="C210" s="98" t="s">
        <v>98</v>
      </c>
      <c r="D210" s="638"/>
      <c r="E210" s="398" t="s">
        <v>110</v>
      </c>
      <c r="F210" s="295" t="s">
        <v>35</v>
      </c>
      <c r="G210" s="98">
        <v>3</v>
      </c>
      <c r="H210" s="342" t="s">
        <v>78</v>
      </c>
      <c r="I210" s="99">
        <v>1</v>
      </c>
      <c r="J210" s="97" t="s">
        <v>40</v>
      </c>
      <c r="K210" s="98"/>
      <c r="L210" s="394">
        <v>2</v>
      </c>
      <c r="M210" s="99">
        <v>2349</v>
      </c>
      <c r="N210" s="569">
        <v>1400000</v>
      </c>
      <c r="O210" s="285"/>
      <c r="P210" s="569">
        <v>1075000</v>
      </c>
      <c r="Q210" s="499">
        <f>SUM(P210/M210)</f>
        <v>457.6415495955726</v>
      </c>
      <c r="R210" s="174"/>
    </row>
    <row r="211" spans="1:18" s="175" customFormat="1" ht="12.75" customHeight="1">
      <c r="A211" s="87"/>
      <c r="B211" s="28"/>
      <c r="C211" s="124" t="s">
        <v>97</v>
      </c>
      <c r="D211" s="343"/>
      <c r="E211" s="398" t="s">
        <v>110</v>
      </c>
      <c r="F211" s="295" t="s">
        <v>35</v>
      </c>
      <c r="G211" s="98">
        <v>3</v>
      </c>
      <c r="H211" s="342" t="s">
        <v>78</v>
      </c>
      <c r="I211" s="99">
        <v>1</v>
      </c>
      <c r="J211" s="97" t="s">
        <v>27</v>
      </c>
      <c r="K211" s="399" t="s">
        <v>28</v>
      </c>
      <c r="L211" s="97">
        <v>2</v>
      </c>
      <c r="M211" s="99">
        <v>2349</v>
      </c>
      <c r="N211" s="569">
        <v>1500000</v>
      </c>
      <c r="O211" s="285"/>
      <c r="P211" s="569">
        <v>1182500</v>
      </c>
      <c r="Q211" s="499">
        <f>SUM(P211/M211)</f>
        <v>503.40570455512983</v>
      </c>
      <c r="R211" s="174"/>
    </row>
    <row r="212" spans="1:18" s="175" customFormat="1" ht="12.75" customHeight="1">
      <c r="A212" s="809"/>
      <c r="B212" s="393"/>
      <c r="C212" s="393" t="s">
        <v>209</v>
      </c>
      <c r="D212" s="393"/>
      <c r="E212" s="453" t="s">
        <v>199</v>
      </c>
      <c r="F212" s="454" t="s">
        <v>210</v>
      </c>
      <c r="G212" s="405">
        <v>3</v>
      </c>
      <c r="H212" s="452" t="s">
        <v>78</v>
      </c>
      <c r="I212" s="455">
        <v>1</v>
      </c>
      <c r="J212" s="394" t="s">
        <v>40</v>
      </c>
      <c r="K212" s="456"/>
      <c r="L212" s="394">
        <v>2</v>
      </c>
      <c r="M212" s="455">
        <v>2349</v>
      </c>
      <c r="N212" s="615">
        <v>1250000</v>
      </c>
      <c r="O212" s="618"/>
      <c r="P212" s="615">
        <v>1250000</v>
      </c>
      <c r="Q212" s="380">
        <f>SUM(N212/M212)</f>
        <v>532.1413367390379</v>
      </c>
      <c r="R212" s="174"/>
    </row>
    <row r="213" spans="1:18" ht="12.75">
      <c r="A213" s="87"/>
      <c r="B213" s="35"/>
      <c r="C213" s="40" t="s">
        <v>168</v>
      </c>
      <c r="D213" s="639"/>
      <c r="E213" s="255" t="s">
        <v>149</v>
      </c>
      <c r="F213" s="40" t="s">
        <v>152</v>
      </c>
      <c r="G213" s="35">
        <v>4</v>
      </c>
      <c r="H213" s="38" t="s">
        <v>39</v>
      </c>
      <c r="I213" s="37">
        <v>2</v>
      </c>
      <c r="J213" s="17" t="s">
        <v>27</v>
      </c>
      <c r="K213" s="37"/>
      <c r="L213" s="17">
        <v>2</v>
      </c>
      <c r="M213" s="37">
        <v>2915</v>
      </c>
      <c r="N213" s="605">
        <v>1195000</v>
      </c>
      <c r="O213" s="35"/>
      <c r="P213" s="618">
        <v>1050000</v>
      </c>
      <c r="Q213" s="808">
        <f>SUM(P213/M213)</f>
        <v>360.2058319039451</v>
      </c>
      <c r="R213" s="703"/>
    </row>
    <row r="214" spans="1:18" s="175" customFormat="1" ht="12.75" customHeight="1">
      <c r="A214" s="87"/>
      <c r="B214" s="28" t="s">
        <v>24</v>
      </c>
      <c r="C214" s="240" t="s">
        <v>181</v>
      </c>
      <c r="D214" s="638"/>
      <c r="E214" s="685" t="s">
        <v>152</v>
      </c>
      <c r="F214" s="686"/>
      <c r="G214" s="687">
        <v>5</v>
      </c>
      <c r="H214" s="688" t="s">
        <v>39</v>
      </c>
      <c r="I214" s="669">
        <v>2</v>
      </c>
      <c r="J214" s="389" t="s">
        <v>27</v>
      </c>
      <c r="K214" s="687"/>
      <c r="L214" s="649">
        <v>2</v>
      </c>
      <c r="M214" s="669">
        <v>2915</v>
      </c>
      <c r="N214" s="689">
        <v>1799000</v>
      </c>
      <c r="O214" s="690">
        <v>1675000</v>
      </c>
      <c r="P214" s="689"/>
      <c r="Q214" s="691">
        <f>SUM(O214/M214)</f>
        <v>574.6140651801029</v>
      </c>
      <c r="R214" s="174"/>
    </row>
    <row r="215" spans="1:17" s="149" customFormat="1" ht="12.75">
      <c r="A215" s="87"/>
      <c r="B215" s="407" t="s">
        <v>25</v>
      </c>
      <c r="C215" s="408"/>
      <c r="D215" s="678">
        <v>5</v>
      </c>
      <c r="E215" s="679" t="s">
        <v>287</v>
      </c>
      <c r="F215" s="602"/>
      <c r="G215" s="680" t="s">
        <v>271</v>
      </c>
      <c r="H215" s="681" t="s">
        <v>171</v>
      </c>
      <c r="I215" s="680" t="s">
        <v>48</v>
      </c>
      <c r="J215" s="603" t="s">
        <v>173</v>
      </c>
      <c r="K215" s="682"/>
      <c r="L215" s="382">
        <v>2</v>
      </c>
      <c r="M215" s="683" t="s">
        <v>288</v>
      </c>
      <c r="N215" s="332" t="s">
        <v>289</v>
      </c>
      <c r="O215" s="684" t="s">
        <v>290</v>
      </c>
      <c r="P215" s="336"/>
      <c r="Q215" s="375" t="s">
        <v>291</v>
      </c>
    </row>
    <row r="216" spans="1:17" s="149" customFormat="1" ht="13.5" thickBot="1">
      <c r="A216" s="424"/>
      <c r="B216" s="425" t="s">
        <v>26</v>
      </c>
      <c r="C216" s="426"/>
      <c r="D216" s="427">
        <v>2</v>
      </c>
      <c r="E216" s="619" t="s">
        <v>247</v>
      </c>
      <c r="F216" s="620"/>
      <c r="G216" s="673" t="s">
        <v>88</v>
      </c>
      <c r="H216" s="674" t="s">
        <v>248</v>
      </c>
      <c r="I216" s="673">
        <v>2</v>
      </c>
      <c r="J216" s="451" t="s">
        <v>40</v>
      </c>
      <c r="K216" s="622"/>
      <c r="L216" s="451">
        <v>2</v>
      </c>
      <c r="M216" s="623" t="s">
        <v>182</v>
      </c>
      <c r="N216" s="624" t="s">
        <v>249</v>
      </c>
      <c r="O216" s="624" t="s">
        <v>250</v>
      </c>
      <c r="P216" s="675"/>
      <c r="Q216" s="676" t="s">
        <v>251</v>
      </c>
    </row>
    <row r="217" spans="1:17" s="149" customFormat="1" ht="12.75">
      <c r="A217" s="277" t="s">
        <v>63</v>
      </c>
      <c r="B217" s="28" t="s">
        <v>19</v>
      </c>
      <c r="C217" s="124" t="s">
        <v>162</v>
      </c>
      <c r="D217" s="343">
        <v>3</v>
      </c>
      <c r="E217" s="606">
        <v>45007</v>
      </c>
      <c r="F217" s="607" t="s">
        <v>152</v>
      </c>
      <c r="G217" s="347">
        <v>3</v>
      </c>
      <c r="H217" s="567" t="s">
        <v>41</v>
      </c>
      <c r="I217" s="608">
        <v>2</v>
      </c>
      <c r="J217" s="346" t="s">
        <v>40</v>
      </c>
      <c r="K217" s="609" t="s">
        <v>31</v>
      </c>
      <c r="L217" s="610"/>
      <c r="M217" s="611">
        <v>2139</v>
      </c>
      <c r="N217" s="612">
        <v>725000</v>
      </c>
      <c r="O217" s="612"/>
      <c r="P217" s="613">
        <v>670000</v>
      </c>
      <c r="Q217" s="614">
        <f>SUM(P217/M217)</f>
        <v>313.2304815334268</v>
      </c>
    </row>
    <row r="218" spans="1:17" ht="12.75" customHeight="1">
      <c r="A218" s="277"/>
      <c r="B218" s="28"/>
      <c r="C218" s="394" t="s">
        <v>119</v>
      </c>
      <c r="D218" s="616"/>
      <c r="E218" s="428"/>
      <c r="F218" s="617" t="s">
        <v>33</v>
      </c>
      <c r="G218" s="394">
        <v>4</v>
      </c>
      <c r="H218" s="592" t="s">
        <v>78</v>
      </c>
      <c r="I218" s="596">
        <v>1</v>
      </c>
      <c r="J218" s="405" t="s">
        <v>40</v>
      </c>
      <c r="K218" s="633"/>
      <c r="L218" s="405">
        <v>2</v>
      </c>
      <c r="M218" s="596">
        <v>2279</v>
      </c>
      <c r="N218" s="618">
        <v>699000</v>
      </c>
      <c r="O218" s="615"/>
      <c r="P218" s="618">
        <v>680000</v>
      </c>
      <c r="Q218" s="378">
        <f>SUM(P218/M218)</f>
        <v>298.376480912681</v>
      </c>
    </row>
    <row r="219" spans="1:17" ht="12.75" customHeight="1">
      <c r="A219" s="277"/>
      <c r="B219" s="44"/>
      <c r="C219" s="585" t="s">
        <v>102</v>
      </c>
      <c r="D219" s="655"/>
      <c r="E219" s="404" t="s">
        <v>111</v>
      </c>
      <c r="F219" s="656" t="s">
        <v>152</v>
      </c>
      <c r="G219" s="585">
        <v>3</v>
      </c>
      <c r="H219" s="586" t="s">
        <v>41</v>
      </c>
      <c r="I219" s="587">
        <v>2</v>
      </c>
      <c r="J219" s="549" t="s">
        <v>40</v>
      </c>
      <c r="K219" s="588"/>
      <c r="L219" s="549">
        <v>2</v>
      </c>
      <c r="M219" s="587">
        <v>2415</v>
      </c>
      <c r="N219" s="589">
        <v>949000</v>
      </c>
      <c r="O219" s="590"/>
      <c r="P219" s="589">
        <v>975000</v>
      </c>
      <c r="Q219" s="591">
        <f>SUM(P219/M219)</f>
        <v>403.72670807453414</v>
      </c>
    </row>
    <row r="220" spans="1:17" s="149" customFormat="1" ht="12.75">
      <c r="A220" s="87"/>
      <c r="B220" s="148" t="s">
        <v>24</v>
      </c>
      <c r="C220" s="97"/>
      <c r="D220" s="627"/>
      <c r="E220" s="454"/>
      <c r="F220" s="617"/>
      <c r="G220" s="394"/>
      <c r="H220" s="592"/>
      <c r="I220" s="596"/>
      <c r="J220" s="405"/>
      <c r="K220" s="413"/>
      <c r="L220" s="405"/>
      <c r="M220" s="596"/>
      <c r="N220" s="628"/>
      <c r="O220" s="634"/>
      <c r="P220" s="618"/>
      <c r="Q220" s="378"/>
    </row>
    <row r="221" spans="1:18" ht="12" customHeight="1">
      <c r="A221" s="493"/>
      <c r="B221" s="44" t="s">
        <v>25</v>
      </c>
      <c r="C221" s="35"/>
      <c r="D221" s="677"/>
      <c r="E221" s="66"/>
      <c r="F221" s="396"/>
      <c r="G221" s="639"/>
      <c r="H221" s="38"/>
      <c r="I221" s="37"/>
      <c r="J221" s="17"/>
      <c r="K221" s="144"/>
      <c r="L221" s="38"/>
      <c r="M221" s="66"/>
      <c r="N221" s="104"/>
      <c r="O221" s="96"/>
      <c r="P221" s="68"/>
      <c r="Q221" s="379"/>
      <c r="R221" s="12"/>
    </row>
    <row r="222" spans="1:17" s="175" customFormat="1" ht="12" customHeight="1" thickBot="1">
      <c r="A222" s="413"/>
      <c r="B222" s="338" t="s">
        <v>26</v>
      </c>
      <c r="C222" s="393"/>
      <c r="D222" s="338">
        <v>3</v>
      </c>
      <c r="E222" s="619" t="s">
        <v>252</v>
      </c>
      <c r="F222" s="620"/>
      <c r="G222" s="621" t="s">
        <v>78</v>
      </c>
      <c r="H222" s="630" t="s">
        <v>101</v>
      </c>
      <c r="I222" s="632">
        <v>2</v>
      </c>
      <c r="J222" s="631" t="s">
        <v>40</v>
      </c>
      <c r="K222" s="622"/>
      <c r="L222" s="451">
        <v>2</v>
      </c>
      <c r="M222" s="623" t="s">
        <v>253</v>
      </c>
      <c r="N222" s="624" t="s">
        <v>254</v>
      </c>
      <c r="O222" s="624" t="s">
        <v>254</v>
      </c>
      <c r="P222" s="625"/>
      <c r="Q222" s="626" t="s">
        <v>255</v>
      </c>
    </row>
    <row r="223" spans="1:17" s="46" customFormat="1" ht="12.75">
      <c r="A223" s="316" t="s">
        <v>64</v>
      </c>
      <c r="B223" s="181" t="s">
        <v>19</v>
      </c>
      <c r="C223" s="142" t="s">
        <v>127</v>
      </c>
      <c r="D223" s="181">
        <v>1</v>
      </c>
      <c r="E223" s="45" t="s">
        <v>129</v>
      </c>
      <c r="F223" s="38" t="s">
        <v>33</v>
      </c>
      <c r="G223" s="35">
        <v>4</v>
      </c>
      <c r="H223" s="38" t="s">
        <v>128</v>
      </c>
      <c r="I223" s="37">
        <v>2</v>
      </c>
      <c r="J223" s="17" t="s">
        <v>27</v>
      </c>
      <c r="K223" s="387" t="s">
        <v>28</v>
      </c>
      <c r="L223" s="17">
        <v>3</v>
      </c>
      <c r="M223" s="37">
        <v>6274</v>
      </c>
      <c r="N223" s="68">
        <v>5295000</v>
      </c>
      <c r="O223" s="79"/>
      <c r="P223" s="258">
        <v>3600000</v>
      </c>
      <c r="Q223" s="388">
        <f>SUM(P223/M223)</f>
        <v>573.7966209754543</v>
      </c>
    </row>
    <row r="224" spans="1:17" s="149" customFormat="1" ht="12.75">
      <c r="A224" s="86"/>
      <c r="B224" s="148" t="s">
        <v>24</v>
      </c>
      <c r="C224" s="153"/>
      <c r="D224" s="182">
        <v>1</v>
      </c>
      <c r="E224" s="207" t="s">
        <v>238</v>
      </c>
      <c r="F224" s="244"/>
      <c r="G224" s="207" t="s">
        <v>79</v>
      </c>
      <c r="H224" s="209" t="s">
        <v>292</v>
      </c>
      <c r="I224" s="207">
        <v>2</v>
      </c>
      <c r="J224" s="209" t="s">
        <v>27</v>
      </c>
      <c r="K224" s="345" t="s">
        <v>28</v>
      </c>
      <c r="L224" s="209">
        <v>3</v>
      </c>
      <c r="M224" s="207" t="s">
        <v>293</v>
      </c>
      <c r="N224" s="214" t="s">
        <v>294</v>
      </c>
      <c r="O224" s="214" t="s">
        <v>294</v>
      </c>
      <c r="P224" s="299"/>
      <c r="Q224" s="365" t="s">
        <v>295</v>
      </c>
    </row>
    <row r="225" spans="1:18" ht="12" customHeight="1">
      <c r="A225" s="290"/>
      <c r="B225" s="35" t="s">
        <v>25</v>
      </c>
      <c r="C225" s="35"/>
      <c r="D225" s="152"/>
      <c r="E225" s="38"/>
      <c r="F225" s="45"/>
      <c r="G225" s="95"/>
      <c r="H225" s="66"/>
      <c r="I225" s="17"/>
      <c r="J225" s="37"/>
      <c r="K225" s="147"/>
      <c r="L225" s="66"/>
      <c r="M225" s="38"/>
      <c r="N225" s="96"/>
      <c r="O225" s="104"/>
      <c r="P225" s="123"/>
      <c r="Q225" s="379"/>
      <c r="R225" s="12"/>
    </row>
    <row r="226" spans="1:17" s="12" customFormat="1" ht="13.5" thickBot="1">
      <c r="A226" s="49"/>
      <c r="B226" s="23" t="s">
        <v>26</v>
      </c>
      <c r="C226" s="300"/>
      <c r="D226" s="441"/>
      <c r="E226" s="165"/>
      <c r="F226" s="442"/>
      <c r="G226" s="165"/>
      <c r="H226" s="150"/>
      <c r="I226" s="165"/>
      <c r="J226" s="150"/>
      <c r="K226" s="443"/>
      <c r="L226" s="150"/>
      <c r="M226" s="165"/>
      <c r="N226" s="146"/>
      <c r="O226" s="146"/>
      <c r="P226" s="444"/>
      <c r="Q226" s="376"/>
    </row>
    <row r="227" spans="1:18" ht="12.75" hidden="1">
      <c r="A227" s="86"/>
      <c r="B227" s="20" t="s">
        <v>26</v>
      </c>
      <c r="C227" s="20"/>
      <c r="D227" s="20"/>
      <c r="E227" s="61" t="s">
        <v>55</v>
      </c>
      <c r="F227" s="30"/>
      <c r="G227" s="54">
        <v>5</v>
      </c>
      <c r="H227" s="80" t="s">
        <v>49</v>
      </c>
      <c r="I227" s="14">
        <v>2</v>
      </c>
      <c r="J227" s="30" t="s">
        <v>27</v>
      </c>
      <c r="K227" s="13" t="s">
        <v>28</v>
      </c>
      <c r="L227" s="30">
        <v>3</v>
      </c>
      <c r="M227" s="14">
        <v>4650</v>
      </c>
      <c r="N227" s="32">
        <v>1895000</v>
      </c>
      <c r="O227" s="33">
        <v>1850000</v>
      </c>
      <c r="P227" s="62"/>
      <c r="Q227" s="365" t="s">
        <v>70</v>
      </c>
      <c r="R227" s="12"/>
    </row>
  </sheetData>
  <sheetProtection/>
  <printOptions/>
  <pageMargins left="0.7" right="0.7" top="0.75" bottom="0.75" header="0.3" footer="0.3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Joe Randazza</cp:lastModifiedBy>
  <cp:lastPrinted>2023-10-02T21:15:15Z</cp:lastPrinted>
  <dcterms:created xsi:type="dcterms:W3CDTF">2005-04-12T20:59:18Z</dcterms:created>
  <dcterms:modified xsi:type="dcterms:W3CDTF">2023-10-05T16:20:10Z</dcterms:modified>
  <cp:category/>
  <cp:version/>
  <cp:contentType/>
  <cp:contentStatus/>
</cp:coreProperties>
</file>